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20" tabRatio="500" activeTab="0"/>
  </bookViews>
  <sheets>
    <sheet name="Naslovna" sheetId="1" r:id="rId1"/>
    <sheet name="Račun prihoda" sheetId="2" r:id="rId2"/>
    <sheet name="Račun rashoda" sheetId="3" r:id="rId3"/>
    <sheet name="Račun zaduživanja" sheetId="4" r:id="rId4"/>
    <sheet name="Raspoloživa sredstva" sheetId="5" r:id="rId5"/>
    <sheet name="Funkcijska" sheetId="6" r:id="rId6"/>
    <sheet name="Izvori prihodi" sheetId="7" r:id="rId7"/>
    <sheet name="Izvori rashodi" sheetId="8" r:id="rId8"/>
    <sheet name="Organizacijska" sheetId="9" r:id="rId9"/>
    <sheet name="Programska " sheetId="10" r:id="rId10"/>
    <sheet name="Obrazloženje" sheetId="11" r:id="rId11"/>
    <sheet name="Završni list" sheetId="12" r:id="rId12"/>
  </sheets>
  <definedNames/>
  <calcPr fullCalcOnLoad="1"/>
</workbook>
</file>

<file path=xl/sharedStrings.xml><?xml version="1.0" encoding="utf-8"?>
<sst xmlns="http://schemas.openxmlformats.org/spreadsheetml/2006/main" count="784" uniqueCount="296">
  <si>
    <t>Sveukupno rashodi:</t>
  </si>
  <si>
    <t>Konto</t>
  </si>
  <si>
    <t>Proračun za 
2024.</t>
  </si>
  <si>
    <t>Projekcija 
2025.</t>
  </si>
  <si>
    <t>Projekcija 
2026.</t>
  </si>
  <si>
    <t>Glava: 01, JEDINSTVENI UPRAVNI ODJEL</t>
  </si>
  <si>
    <t>11,Opći prihodi i primici
31,Vlastiti prihodi
43,Ostali prihodi za posebne namjene
51,Pomoći EU
52,Ostale pomoći
61,Donacije</t>
  </si>
  <si>
    <t>635.570,00
14.200,00
116.500,00
1.090.000,00
229.530,00
4.000,00</t>
  </si>
  <si>
    <t>519.211,26
3.185,34
91.404,87
544.163,51
310.262,45
0,00</t>
  </si>
  <si>
    <t>664.520,00
14.200,00
101.500,00
600.000,00
395.530,00
0,00</t>
  </si>
  <si>
    <t>Program: 1000, Predstavničko i izvršno tijelo</t>
  </si>
  <si>
    <t>Aktivnost: A100001, Redovan rad izvršnog tijela</t>
  </si>
  <si>
    <t>Izvor financiranja: 11, Opći prihodi i primici</t>
  </si>
  <si>
    <t>3</t>
  </si>
  <si>
    <t>Rashodi poslovanja</t>
  </si>
  <si>
    <t>32</t>
  </si>
  <si>
    <t>Materijalni rashodi</t>
  </si>
  <si>
    <t>Aktivnost: A100002, Potpora radu političkih stranaka</t>
  </si>
  <si>
    <t>38</t>
  </si>
  <si>
    <t>Ostali rashodi</t>
  </si>
  <si>
    <t>Aktivnost: A100003, Redovan rad predstavničkog tijela</t>
  </si>
  <si>
    <t>Aktivnost: A100004, Savjet mladih</t>
  </si>
  <si>
    <t>Aktivnost: A100010, Proračunska zaliha</t>
  </si>
  <si>
    <t>Aktivnost: A100011, Radne akcije</t>
  </si>
  <si>
    <t>Program: 1001, Javna uprava i administracija</t>
  </si>
  <si>
    <t>Aktivnost: A100001, Redovita djelatnost Jedinstvenog upravnog odjela</t>
  </si>
  <si>
    <t>31</t>
  </si>
  <si>
    <t>Rashodi za zaposlene</t>
  </si>
  <si>
    <t>34</t>
  </si>
  <si>
    <t>Financijski rashodi</t>
  </si>
  <si>
    <t>Aktivnost: A100006, Javni radovi</t>
  </si>
  <si>
    <t>Izvor financiranja: 52, Ostale pomoći</t>
  </si>
  <si>
    <t>Aktivnost: A100007, Zajam, kratkoročni kredit i ostali rashodi polovanja</t>
  </si>
  <si>
    <t>5</t>
  </si>
  <si>
    <t>Izdaci za financijsku imovinu i otplate zajmova</t>
  </si>
  <si>
    <t>54</t>
  </si>
  <si>
    <t>Izdaci za otplatu glavnice primljenih kredita i zajmova</t>
  </si>
  <si>
    <t>Aktivnost: A100008, Izrada i/ili izmjena Prostornog plana Općine Kumrovec nove generacije</t>
  </si>
  <si>
    <t>Izvor financiranja: 51, Pomoći EU</t>
  </si>
  <si>
    <t>Program: 1002, Sustav civilne zaštite</t>
  </si>
  <si>
    <t>Aktivnost: A100001, Djelatnost JVP, DVD i sustav zaštite i spašavanja</t>
  </si>
  <si>
    <t>36</t>
  </si>
  <si>
    <t>Pomoći dane u inozemstvo i unutar općeg proračuna</t>
  </si>
  <si>
    <t>Aktivnost: A100002, Procjena i plan ugroženosti od požara</t>
  </si>
  <si>
    <t>Program: 1003, Jačanje gospodarstva</t>
  </si>
  <si>
    <t>Aktivnost: A100001, Poticanje malogpoduzetništva</t>
  </si>
  <si>
    <t>35</t>
  </si>
  <si>
    <t>Subvencije</t>
  </si>
  <si>
    <t>Aktivnost: A100002, Poticanje poljoprivredne djelatnosti</t>
  </si>
  <si>
    <t>Program: 1004, Održavanje komunalne infrastrukture</t>
  </si>
  <si>
    <t>Aktivnost: A100001, Održavanje i uređivanje javnih površina</t>
  </si>
  <si>
    <t>Izvor financiranja: 43, Ostali prihodi za posebne namjene</t>
  </si>
  <si>
    <t>Aktivnost: A100002, Održavanje i potrošnja javne rasvjete</t>
  </si>
  <si>
    <t>Aktivnost: A100003, Redovno održavanje cesta</t>
  </si>
  <si>
    <t>Aktivnost: A100004, Internet pokrivenost WIFI4EU</t>
  </si>
  <si>
    <t>Aktivnost: A100006, Izrada projekata da dodatna ulaganja</t>
  </si>
  <si>
    <t>Aktivnost: A100007, Održavanje i uređivanje groblja</t>
  </si>
  <si>
    <t>Izvor financiranja: 31, Vlastiti prihodi</t>
  </si>
  <si>
    <t>Aktivnost: A100008, Uređenje dječjeg igrališta- Kumrovec</t>
  </si>
  <si>
    <t>Izvor financiranja: 61, Donacije</t>
  </si>
  <si>
    <t>Aktivnost: A100009, Sufinanciranje izgradnje vodovodne mreže</t>
  </si>
  <si>
    <t>Aktivnost: A100011, Vraćanje u ispravno radno stanje infrastrukture nerazvrstanih cesta</t>
  </si>
  <si>
    <t>Tekući projekt: T100001, Pojačano održavanje cesta-asfaltiranje</t>
  </si>
  <si>
    <t>4</t>
  </si>
  <si>
    <t>Rashodi za nabavu nefinancijske imovine</t>
  </si>
  <si>
    <t>42</t>
  </si>
  <si>
    <t>Rashodi za nabavu proizvedene dugotrajne imovine</t>
  </si>
  <si>
    <t>Tekući projekt: T100003, Vlastiti pogon</t>
  </si>
  <si>
    <t>Program: 1005, Izgradnja objekata komunalne infrastrukture</t>
  </si>
  <si>
    <t>Aktivnost: A100001, Otplata kredita za komunalnu infrastrukturu</t>
  </si>
  <si>
    <t>Kapitalni projekt: K100004, Rekonstrukcija nerazvrstane ceste -Mjera 73.13</t>
  </si>
  <si>
    <t>Tekući projekt: T100001, Izgradnja objekata javne rasvjete- Podizanje en.učinkovitosti moder.i nadogradnjom LED rasvjete</t>
  </si>
  <si>
    <t>Program: 1006, Upravljanje okolišnim resursima</t>
  </si>
  <si>
    <t>Aktivnost: A100001, Ekološka renta, deratizacija</t>
  </si>
  <si>
    <t>Aktivnost: A100002, Higijeničarska služba</t>
  </si>
  <si>
    <t>Aktivnost: A100003, Program zaštite divljači</t>
  </si>
  <si>
    <t>Program: 1008, Unapređenje obrazovnih mogućnosti</t>
  </si>
  <si>
    <t>Aktivnost: A100001, Sufinanciranje dodatnih programa osnovnog obrazovanja</t>
  </si>
  <si>
    <t>37</t>
  </si>
  <si>
    <t>Naknade građanima i kućanstvima na temelju osiguranja i druge naknade</t>
  </si>
  <si>
    <t>Aktivnost: A100002, Sufinanciranje boravka djece u drugim vrtićima</t>
  </si>
  <si>
    <t>Aktivnost: A100004, Stipendije učenicima i studentima</t>
  </si>
  <si>
    <t>Aktivnost: A100005, Sufinanciranje prijevoza učenika srednjih škola</t>
  </si>
  <si>
    <t>Aktivnost: A100007, Sufinanciranje programa djece s poteškoćama u razvoju i darovite djece</t>
  </si>
  <si>
    <t>Program: 1009, Razvoj turizma i valorizacija potencijala kulturne baštine</t>
  </si>
  <si>
    <t>Aktivnost: A100001, Djelatnost Turističke zajednice</t>
  </si>
  <si>
    <t>Aktivnost: A100002, Djelatnost kulturno-umjetničkih društava</t>
  </si>
  <si>
    <t>Aktivnost: A100003, Djelatnost Gradske knjižnice klanjec</t>
  </si>
  <si>
    <t>Aktivnost: A100005, Promicanje Kumrovca</t>
  </si>
  <si>
    <t>Aktivnost: A100006, Potpore manifestacijama</t>
  </si>
  <si>
    <t>Aktivnost: A100007, Eko,etno,fletno i Bučnica fest</t>
  </si>
  <si>
    <t>Aktivnost: A100008, Program Građani, jednakost, prava i vrijednosti- We are Europe</t>
  </si>
  <si>
    <t>Aktivnost: A100009, Susret na mostu</t>
  </si>
  <si>
    <t>Aktivnost: A100010, Dan mladosti</t>
  </si>
  <si>
    <t>Aktivnost: A100011, Advent u Kumrovcu</t>
  </si>
  <si>
    <t>Tekući projekt: T100001, Tekuća donacija vjerskim zajednicama</t>
  </si>
  <si>
    <t>Program: 1010, Program socijalne skrbi</t>
  </si>
  <si>
    <t>Aktivnost: A100001, Pomoći u novcu obiteljima i pojedincima</t>
  </si>
  <si>
    <t>Aktivnost: A100002, Pomoći u troškovima stanovanja</t>
  </si>
  <si>
    <t>Aktivnost: A100003, Humanitarna djelatnost Crvenog križa</t>
  </si>
  <si>
    <t>Aktivnost: A100004, Mjera za mlade obitelji</t>
  </si>
  <si>
    <t>Aktivnost: A100005, Potpore za novorođenu djecu</t>
  </si>
  <si>
    <t>Program: 1011, Upravljanje imovinom</t>
  </si>
  <si>
    <t>Aktivnost: A100001, Održavanje zgrada, opreme i vozila</t>
  </si>
  <si>
    <t>Aktivnost: A100002, Nabava dugotrajne imovine</t>
  </si>
  <si>
    <t>Aktivnost: A100003, Izrada projekata za dodatna ulaganja na općinskim zgradama</t>
  </si>
  <si>
    <t>Aktivnost: A100004, Vatrodojava Dječji vrtić Jaglac</t>
  </si>
  <si>
    <t>Aktivnost: A100005, POS stanovi</t>
  </si>
  <si>
    <t>Aktivnost: A100006, Projekt "Zelene povezave" INTERREG</t>
  </si>
  <si>
    <t>41</t>
  </si>
  <si>
    <t>Rashodi za nabavu neproizvedene dugotrajne imovine</t>
  </si>
  <si>
    <t>Tekući projekt: T100001, Dodatna ulaganja na općinskim zgradam</t>
  </si>
  <si>
    <t>45</t>
  </si>
  <si>
    <t>Rashodi za dodatna ulaganja na nefinancijskoj imovini</t>
  </si>
  <si>
    <t>Program: 1012, Razvoj sporta i rekreacije</t>
  </si>
  <si>
    <t>Aktivnost: A100001, Održavanje stadiona Razvor</t>
  </si>
  <si>
    <t>Glava: 02, PRORAČUNSKI KORISNIK DJEČJI VRTIĆ "JAGLAC"</t>
  </si>
  <si>
    <t>11,Opći prihodi i primici</t>
  </si>
  <si>
    <t>230.502,00</t>
  </si>
  <si>
    <t>196.881,97</t>
  </si>
  <si>
    <t>233.959,53</t>
  </si>
  <si>
    <t>Program: 1007, Program predškolskog odogoja</t>
  </si>
  <si>
    <t>Korisnik: 44071, DJEČJI VRTIĆ "JAGLAC"</t>
  </si>
  <si>
    <t>Aktivnost: A100001, Redovan rad vrtića</t>
  </si>
  <si>
    <t>Aktivnost: A100002, Mala škola</t>
  </si>
  <si>
    <t>Aktivnost: A100003, Nabava opreme</t>
  </si>
  <si>
    <t>VIŠAK / MANJAK + NETO FINANCIRANJE + PRENESENI REZULTAT</t>
  </si>
  <si>
    <t>PRIJENOS VIŠKA/MANJKA U SLJEDEĆE RAZDOBLJE</t>
  </si>
  <si>
    <t>- manjak prihoda iz prethodne godine</t>
  </si>
  <si>
    <t>RAZLIKA PRIMITAKA I IZDATAKA</t>
  </si>
  <si>
    <t>IZDACI ZA FINANCIJSKU IMOVINU I OTPLATU ZAJMOVA</t>
  </si>
  <si>
    <t>PRIMICI OD FINANCIJSKE IMOVINE I ZADUŽIVANJA</t>
  </si>
  <si>
    <t>SAŽETAK RAČUNA FINANCIRANJA</t>
  </si>
  <si>
    <t>RAZLIKA - VIŠAK MANJAK</t>
  </si>
  <si>
    <t>RASHODI ZA NABAVU NEFINANCIJSKE IMOVINE</t>
  </si>
  <si>
    <t>RASHODI POSLOVANJA</t>
  </si>
  <si>
    <t>RASHODI UKUPNO</t>
  </si>
  <si>
    <t>PRIHODI OD PRODAJE NEFINANCIJSKE IMOVINE</t>
  </si>
  <si>
    <t>PRIHODI POSLOVANJA</t>
  </si>
  <si>
    <t>PRIHODI UKUPNO</t>
  </si>
  <si>
    <t>SAŽETAK RAČUNA PRIHODA I RASHODA</t>
  </si>
  <si>
    <t>637,07</t>
  </si>
  <si>
    <t>600,00</t>
  </si>
  <si>
    <t>Prihodi od prodaje proizvedene dugotrajne imovine</t>
  </si>
  <si>
    <t>72</t>
  </si>
  <si>
    <t>Prihodi od prodaje nefinancijske imovine</t>
  </si>
  <si>
    <t>7</t>
  </si>
  <si>
    <t>3.300,00
700,00</t>
  </si>
  <si>
    <t>0,00
663,61</t>
  </si>
  <si>
    <t>11,Opći prihodi i primici
43,Ostali prihodi za posebne namjene</t>
  </si>
  <si>
    <t>Kazne, upravne mjere i ostali prihodi</t>
  </si>
  <si>
    <t>68</t>
  </si>
  <si>
    <t>507,50
14.200,00
0,00</t>
  </si>
  <si>
    <t>670,25
3.185,34
3.981,68</t>
  </si>
  <si>
    <t>500,00
14.200,00
4.000,00</t>
  </si>
  <si>
    <t>11,Opći prihodi i primici
31,Vlastiti prihodi
61,Donacije</t>
  </si>
  <si>
    <t>Prihodi od prodaje grobnih mjesta te pruženih usluga ukopa</t>
  </si>
  <si>
    <t>66</t>
  </si>
  <si>
    <t>107.330,00
99.500,00</t>
  </si>
  <si>
    <t>87.127,20
89.414,03</t>
  </si>
  <si>
    <t>104.800,00
114.500,00</t>
  </si>
  <si>
    <t>Prihodi od upravnih i administrativnih pristojbi, pristojbi po posebnim propisima i naknada</t>
  </si>
  <si>
    <t>65</t>
  </si>
  <si>
    <t>12.402,03
1.300,00</t>
  </si>
  <si>
    <t>10.384,25
1.327,23</t>
  </si>
  <si>
    <t>10.402,00
1.300,00</t>
  </si>
  <si>
    <t>Prihodi od imovine</t>
  </si>
  <si>
    <t>64</t>
  </si>
  <si>
    <t>268.570,00
600.000,00
395.530,00</t>
  </si>
  <si>
    <t>161.497,38
544.163,51
310.262,46</t>
  </si>
  <si>
    <t>261.000,00
1.090.000,00
229.530,00</t>
  </si>
  <si>
    <t>11,Opći prihodi i primici
51,Pomoći EU
52,Ostale pomoći</t>
  </si>
  <si>
    <t>Pomoći unutar općeg proračuna te institucija EU</t>
  </si>
  <si>
    <t>63</t>
  </si>
  <si>
    <t>505.732,93</t>
  </si>
  <si>
    <t>451.795,39</t>
  </si>
  <si>
    <t>485.470,00</t>
  </si>
  <si>
    <t>Prihodi od poreza</t>
  </si>
  <si>
    <t>61</t>
  </si>
  <si>
    <t>Prihodi poslovanja</t>
  </si>
  <si>
    <t>6</t>
  </si>
  <si>
    <r>
      <t xml:space="preserve">Vrsta prihoda /
</t>
    </r>
    <r>
      <rPr>
        <b/>
        <i/>
        <sz val="10"/>
        <color indexed="8"/>
        <rFont val="Times New Roman"/>
        <family val="1"/>
      </rPr>
      <t>Izvor financiranja</t>
    </r>
  </si>
  <si>
    <t>Sveukupno:</t>
  </si>
  <si>
    <t>40.000,00
600.000,00
260.000,00</t>
  </si>
  <si>
    <t>0,00
531.237,64
132.722,80</t>
  </si>
  <si>
    <t>0,00
0,00
50.000,00</t>
  </si>
  <si>
    <t>128.015,00
20.000,00
0,00
35.000,00</t>
  </si>
  <si>
    <t>104.249,79
2.654,46
0,00
75.343,09</t>
  </si>
  <si>
    <t>28.000,00
20.000,00
1.000.000,00
55.000,00</t>
  </si>
  <si>
    <t>11,Opći prihodi i primici
43,Ostali prihodi za posebne namjene
51,Pomoći EU
52,Ostale pomoći</t>
  </si>
  <si>
    <t>0,00</t>
  </si>
  <si>
    <t>20.000,00</t>
  </si>
  <si>
    <t>51,Pomoći EU</t>
  </si>
  <si>
    <t xml:space="preserve">0,00
</t>
  </si>
  <si>
    <t xml:space="preserve">5.000,00
</t>
  </si>
  <si>
    <t xml:space="preserve">11,Opći prihodi i primici
</t>
  </si>
  <si>
    <t>67.900,00</t>
  </si>
  <si>
    <t>39.949,56</t>
  </si>
  <si>
    <t>68.900,00</t>
  </si>
  <si>
    <t>51.300,00
6.000,00</t>
  </si>
  <si>
    <t>36.180,24
3.981,68</t>
  </si>
  <si>
    <t>45.450,00
6.000,00</t>
  </si>
  <si>
    <t>11,Opći prihodi i primici
52,Ostale pomoći</t>
  </si>
  <si>
    <t>45.900,00</t>
  </si>
  <si>
    <t>27.554,27</t>
  </si>
  <si>
    <t>83.900,00</t>
  </si>
  <si>
    <t>22.900,00
0,00</t>
  </si>
  <si>
    <t>11.546,89
0,00</t>
  </si>
  <si>
    <t>22.900,00
5.000,00</t>
  </si>
  <si>
    <t>12.724,53</t>
  </si>
  <si>
    <t>11.593,73</t>
  </si>
  <si>
    <t>12.702,00</t>
  </si>
  <si>
    <t>185.370,00
14.200,00
81.500,00
0,00
91.130,00
0,00</t>
  </si>
  <si>
    <t>154.962,59
3.185,34
88.750,41
12.925,87
90.652,99
0,00</t>
  </si>
  <si>
    <t>238.520,00
14.200,00
91.500,00
70.000,00
115.130,00
4.000,00</t>
  </si>
  <si>
    <t>298.670,00
3.400,00</t>
  </si>
  <si>
    <t>255.731,39
7.561,89</t>
  </si>
  <si>
    <t>291.000,00
3.400,00</t>
  </si>
  <si>
    <r>
      <t xml:space="preserve">Vrsta rashoda i izdataka /
</t>
    </r>
    <r>
      <rPr>
        <b/>
        <i/>
        <sz val="10"/>
        <color indexed="8"/>
        <rFont val="Times New Roman"/>
        <family val="1"/>
      </rPr>
      <t>Izvor financiranja</t>
    </r>
  </si>
  <si>
    <t>45.700,00</t>
  </si>
  <si>
    <t>74.324,77</t>
  </si>
  <si>
    <t>69.700,00</t>
  </si>
  <si>
    <t>Vrsta prihoda</t>
  </si>
  <si>
    <t>10, Socijalna zaštita</t>
  </si>
  <si>
    <t>09, Obrazovanje</t>
  </si>
  <si>
    <t>08, REKREACIJA, KULTURA I RELIGIJA</t>
  </si>
  <si>
    <t>06, USLUGE UNAPREĐ. STANOVANJA I ZAJEDNICE</t>
  </si>
  <si>
    <t>05, Zaštita okoliša</t>
  </si>
  <si>
    <t>04, Ekonomski poslovi</t>
  </si>
  <si>
    <t>03, Javni red i sigurnost</t>
  </si>
  <si>
    <t>01, Opće javne usluge</t>
  </si>
  <si>
    <t>Funkcijska 
klasifikacija</t>
  </si>
  <si>
    <t>61, Donacije</t>
  </si>
  <si>
    <t>52, Ostale pomoći</t>
  </si>
  <si>
    <t>51, Pomoći EU</t>
  </si>
  <si>
    <t>43, Ostali prihodi za posebne namjene</t>
  </si>
  <si>
    <t>31, Vlastiti prihodi</t>
  </si>
  <si>
    <t>11, Opći prihodi i primici</t>
  </si>
  <si>
    <t>Projekcija
2026.</t>
  </si>
  <si>
    <t>Projekcija
2025.</t>
  </si>
  <si>
    <t>Proračun za
2024.</t>
  </si>
  <si>
    <t>Izvor financiranja</t>
  </si>
  <si>
    <t>Izvor
financiranja</t>
  </si>
  <si>
    <t>UKUPNO:</t>
  </si>
  <si>
    <t>Projekcija 2026.</t>
  </si>
  <si>
    <t>Projekcija 2025.</t>
  </si>
  <si>
    <t>Planirano 2024.</t>
  </si>
  <si>
    <t>OPĆINSKO VIJEĆE</t>
  </si>
  <si>
    <t>REPUBLIKA HRVATSKA
KRAPINSKO  ZAGORSKA ŽUPANIJA 
OPĆINA KUMROVEC</t>
  </si>
  <si>
    <t>Na temelju članka 42 Zakona o proračunu (Narodne novine broj 144/2021), članka 32. Statuta Općine Kumrovec (Službeni glasnik KZŽ 12/2018) I Statutarne odluke o I i II izmjenama i dopunama Statuta Općine Kumrovec (Službeni glasnik KZŽ 09/2020, 13/2021) Općinsko vijeće Općine Kumrovec na 15. radnoj sjednici donosi</t>
  </si>
  <si>
    <t xml:space="preserve">               PRORAČUN OPĆINE KUMROVEC ZA 2024. GODINU</t>
  </si>
  <si>
    <t xml:space="preserve">                          I PROJEKCIJE PRORAČUNA ZA RAZDOBLJE 2025. I 2026. GODINU</t>
  </si>
  <si>
    <t>I. OPĆI DIO</t>
  </si>
  <si>
    <t>RAČUN PRIHODA I RASHODA</t>
  </si>
  <si>
    <t>RAČUN FINANCIRANJA</t>
  </si>
  <si>
    <t>PRIMICI OD FINANCIJSKE IMOVINE I ZADUŽIVANJA TE IZDACI ZA FINANCIJSKU IMOVINU I OTPLATE ZAJMOVA</t>
  </si>
  <si>
    <t xml:space="preserve">RASPOLOŽIVA SREDSTVA IZ PRETHODNIH GODINA </t>
  </si>
  <si>
    <t xml:space="preserve">FUNKCIJSKA KLASIFIKACIJA </t>
  </si>
  <si>
    <t>IZVORI FINANCIRANJA - PRIHODI</t>
  </si>
  <si>
    <t>IZVORI FINANCIRANJA - RASHODI</t>
  </si>
  <si>
    <t>II POSEBNI DIO</t>
  </si>
  <si>
    <t>ORGANIZACIJSKA KLASIFIKACIJA</t>
  </si>
  <si>
    <t>Razdjel: 001, OPĆINA KUMROVEC</t>
  </si>
  <si>
    <t>Vrsta rashoda i  izdataka</t>
  </si>
  <si>
    <t>RASHODI I IZDACI RASPOREĐENI PO PROGRAMSKOJ KLASIFIKACIJI</t>
  </si>
  <si>
    <t>PRIJELAZNE I ZAKLJUČNE ODREDBE</t>
  </si>
  <si>
    <t xml:space="preserve">Proračun Općine Kumrovec za 2024. godinu i projekcije za 2025. i 2026. godinu objavljuje se u Službenom glasniku Krapinsko ‑ zagorske županije, stupa na snagu osmi dan od objave, a primjenjuje se od 01. siječnja 2024. godine. </t>
  </si>
  <si>
    <t xml:space="preserve">KLASA: 400‑06/22‑01/003 </t>
  </si>
  <si>
    <t xml:space="preserve">URBROJ:2140‑19‑1 </t>
  </si>
  <si>
    <t>Kumrovec, 14.12.2023. godine</t>
  </si>
  <si>
    <t xml:space="preserve"> </t>
  </si>
  <si>
    <t xml:space="preserve">PREDSJEDNIK OPĆINSKOG VIJEĆA </t>
  </si>
  <si>
    <t xml:space="preserve">OPĆINE KUMROVEC </t>
  </si>
  <si>
    <t>Tomislav Škvorc</t>
  </si>
  <si>
    <r>
      <rPr>
        <b/>
        <sz val="10"/>
        <color indexed="8"/>
        <rFont val="Arial"/>
        <family val="2"/>
      </rPr>
      <t>III OBRAZLOŽENJE PRORAČUNA</t>
    </r>
    <r>
      <rPr>
        <sz val="10"/>
        <color indexed="8"/>
        <rFont val="Arial"/>
        <family val="2"/>
      </rPr>
      <t xml:space="preserve">
UVOD
Temeljem članka 42. Zakona o proračunu („Narodne novine“, broj 144/2021) predstavničko tijelo jedinice lokalne i područne (regionalne) samouprave obvezno je, na prijedlog izvršnog tijela, do kraja prosinca tekuće godine donijeti proračun za iduću proračunsku godinu i projekcije za sljedeće dvije godine .
Metodologija za izradu proračuna jedinice lokalne i područne (regionalne) samouprave propisana je Zakonom o proračunu i podzakonskim aktima kojima se regulira provedba Zakona. 
Ministarstvo financija je, sukladno odredbama članka 26 Zakona o proračunu izradilo Upute za izradu proračuna jedinica lokalne i područne (regionalne) samouprave. Proračun Općine Kumrovec za 2024.godinu temelji se na ranije usvojenoj projekciji, a na određena odstupanja u odnosu na projekciju utjecale su izmjene zakonskih okvira, općinskih odluka te dinamika realizacije planiranih aktivnosti i projekata. 
Općinsko vijeće donosi proračun za jednu proračunsku godinu, ali i projekcije za sljedeće dvije godine i to na skupini ekonomske klasifikacije (drugoj razini) sukladno članku 42 Zakona o proračunu . 
Predloženi Proračun za 2024. godinu iznosi 2.320.302,00 eur. Izrađen je na temelju pokazatelja izvršenja tekuće godine, Uputama za izradu proračuna JL®S  za razdoblje 2024.-2026. Ministarstva financija, te na temelju planiranih prijava investicijskih projekata prema nadležnim institucijama.
Proračun je uravnotežen, a raspoređuje se kroz Opći, Posebni dio proračuna i Obrazloženje proračuna. 
Opći dio proračuna prikazuje:
- Sažetak Računa prihoda i rashoda
- Sažetak računa financiranja
- Račun prihoda i rashoda
- Račun financiranja
- Preneseni višak ili preneseni manjak prihoda nad rashodima
U posebnom dijelu proračuna iskazani su rashodi / izdaci po organizacijskoj klasifikaciji, izvorima financiranja i ekonomskoj klasifikaciji na razini skupine, raspoređenih u programe koji se sastoje od aktivnosti i projekata.</t>
    </r>
  </si>
  <si>
    <t>1.5 Prihodi od prodaje proizvoda i roba te pruženih usluga, prihodi od donacija 
Prihodi od prodaje proizvoda i roba te pruženih usluga čine 0,81% ukupno planiranih  prihoda poslovanja u 2024 godini te iznose 18.700,00 eur a odnose se na  prihode od naknade za korištenje grobnih mjesta i ukopa.. 
1.6. Prihodi od kazni, upravnih mjera i ostalih prihoda
Prihodi od kazni, upravih mjera i ostalih prihoda čine 0,17% ukupno planiranih prihoda poslovanja u   2024 godini te iznose 4.000,00 eur.
- 2. PRIHODI OD PRODAJE NEFINANCIJSKE IMOVINE
Prihodi od prodaje nefinancijske imovine  planirani su u iznosu 600,00 eur  i čine 0,02% ukupnih prihoda planiranih za 2024 godinu, a odnose se na prodaju stanova. 
PRORAČUNSKI KORISNIKI DJEČJI VRTIĆ JAGLAC
U ukupne prihode Proračuna općine Kumrovec uvršteni su i prihodi  Dječjeg vrtića Jaglac kao  proračunskog korisnika. 
Planirani prihodi Dječjeg vrtića Jaglac za 2024 godinu iznose 230.502,00 eur
Specifikacija planiranih prihoda  :
- prihodi iz proračuna koji im nije nadležan- druge općine i grada u iznosu  od 37.600,00 eur 
- prihodi iz proračuna koji im nije nadležan-  Ministarstvo znanosti i obrazovanja i Krapinsko-zagorska županija u iznosu od 400,00 eur.  
- Sufinanciranje odnosno participacija u cijeni usluge Dječjeg vrtića Jaglac od strane roditelja u iznosu 82.000,00 eur. 
- Prihodi od imovine u iznosu od 2,00 eur. 
- Prihodi od Općine Kumrovec tj. iz proračuna koji im je nadležan u iznosi od 110.000,00 eur.
- Tekuće donacije u iznosu od 500,00eur</t>
  </si>
  <si>
    <t xml:space="preserve">A100002 Održavanje i potrošnja javne rasvjete planirano u iznosu od 28.000,00 eur.  
Planiranje rashoda po izvoru financiranja – 43, ostali prihodi za posebne namjene u cijelosti.
A100003 Redovno održavanje cesta planirano je u iznosu od 174.400,00 eur. 
Aktivnost se provodi kroz :
Održavanje nerazvrstanih cesta na području Općine Kumrovec obuhvaća:
-    nasipavanje kamenim materijalom sa razgrtanjem preostalih šljunčanih cesta 
-    nabavku i ugradnju betonskih cijevi za propuste uz nerazvrstane ceste po potrebi,
-    iskop i čišćenje odvodnih jaraka uz nerazvrstane ceste po potrebi,
-    zimsko čišćenje i posipavanje po programu zimskog održavanja
-    sjeća granja i grmlja uz nerazvrstane ceste,
-    nabavka prometne signalizacije uz nerazvrstane ceste po potrebi,
Planiranje  rashoda po izvoru financiranja: 
-43, ostali prihodi za posebne namjene u iznosu od 31.400,00 eur
-11 opći prihodi i primici u iznosu od 58.000,00 eur
-52 Ostale pomoći u iznosu od 85.000,00 eur
  A100004 Internet pokrivenost WIFI4EU planirana je u iznosu od 1.200,00 eur. 
Planiranje rashoda po izvoru financiranja – 11 opći prihodi i primici u cijelosti .
 A100006 Izrada projekata za dodatna ulaganja planirana je u iznosu od 5.000,00 eur. 
Aktivnost se provodi kroz:
- izradu projekata za komunalnu infrastrukturu- sanacija klizišta i rekonstrukcija dijela općinske nerazvrstane ceste.
Planiranje rashoda po izvoru financiranja –  43 ostali prihodi za posebne namjene u cijelosti .
 A100007 Održavanje i uređivanje groblja planirano je u iznosu od 12.400,00 eur. 
Aktivnost se provodi kroz održavanje i uređenje Mjesnog groblja u Kumrovcu, te se evidentiraju rashodi za iznošenje i odvoz smeća, opskrba vodom i električnom energijom, motorni benzin, materijal i sredstva za čišćenje i održavanje.
Planiranje rashoda po izvoru financiranja:
- 31 Vlastiti prihodi u iznosu od 12.400,00 eur </t>
  </si>
  <si>
    <t>A100008 Uređenje dječjeg igrališta- Kumrovec planiran iznos od 13.000,00 eur. 
Aktivnost se provodi kroz uređenje dječjeg igrališta Kumrovec 
Planiranje rashoda po izvoru financiranja:
- 52 Ostale pomoći u iznosu od 9.000,00 eur 
-     61 Donacije u iznosu od 4.000,003 eur.
 A100009 Sufinanciranje izgradnje vodovodne mreže planiran iznos od 5.000,00 eur. Aktivnost se provodi kroz sufinanciranje novog dijela vodovodne mreže  naselju Razdrto tuheljsko.
Planiranje rashoda po izvoru financiranja –  43 ostali prihodi za posebne namjene u cijelosti .
 T100003 Vlastiti pogon planiran u iznosu od 6.600,00 eur. Odnosi se na rashode održavanja traktora, strojeva, te druge opreme za održavanje javnih općinskih površina, a sastoji se od rashoda usluga tekućeg i investicijskog održavanja prijevoznih sredstava, postrojenja i opreme, usluge pri registraciji prijevoznih sredstava, premije osiguranja , te motorni benzin i dizel gorivo.
Planiranje rashoda po izvoru financiranja:
- 43, ostali prihodi za posebne namjene u cijelosti.</t>
  </si>
  <si>
    <t>A100002 Djelatnost kulturno-umjetničkih društava aktivnost je planirana u iznosu od 10.000,00 eur. 
Planirani rashodi po izvoru financiranja –11,opći prihodi i primici u cijelosti.
A100003 Djelatnost Gradske knjižnice Klanjec – aktivnost je u 2024 godini planirana u iznosu od 800,00 eur.
Planirani rashodi po izvoru financiranja –11,opći prihodi i primici u cijelosti.
A100005 Promicanje Kumrovca – aktivnost je u 2024 godini planirana u iznosu 5.000,00 eur. 
Planirani rashodi po izvoru financiranja –11,opći prihodi i primici u cijelosti.
 A100006 Potpore manifestacijama – aktivnost je u 2024 godini planirana u iznosu od 8.000,00 eur, a provodi se kroz WRC Croatia 2024, Rally Kumrovec 2024, Zagorska svadba 
Planirani rashodi po izvoru financiranja :
- 11,opći prihodi i primici u iznosu od 5.000,00 eur
- 52, Ostale pomoći u iznosu od 3.000,00 eur
Aktivnost A100007, Eko, etno, fletno i Bučnica fest planirana u iznosu od 4.000,00 eur. 
Planiranje rashoda po izvoru financiranja: 
– 11 opći prihodi i primici u iznosu od 1.000,00 eur .
- 52 Ostale pomoći u iznosu od 3.000,00 eur
       Aktivnost A10008 Program građani, jednakost, prava i vrijednosti – We are Europe u iznosu od 30.000,00 eur. Cilj provođenja aktivnosti je Uniju približiti građanima EU na način da se kroz projekt aktivno uključe u promicanje zajedničkih EU vrijednosti i povijesti, te da ih se potakne na aktivno,građansko i demokratsko sudjelovanje na razini EU.
 Planirani rashodi po izvoru financiranja :
- 51 Pomoći EU u iznosu od 30.000,00 eur
Aktivnost A100009, Susret na mostu u iznosu od 700,00 eur.
Planiranje rashoda po izvoru financiranja – 11 opći prihodi i primici u cijelosti .
Aktivnost A100010 Dan mladosti u iznosu od 1.000,00 eur.  
Planiranje rashoda po izvoru financiranja – 11 opći prihodi i primici u cijelosti .
       Aktivnost A100011, Advent u Kumrovcu planiran u iznosu od 600,00 eur.
Planiranje rashoda po izvoru financiranja – 11 opći prihodi i primici u cijelosti .
 T100001 Tekuća donacija vjerskim zajednicama – aktivnost je planirana u 2024 godini u iznosu od 1.000,00 eur.
Planirani rashodi po izvoru financiranja –11,opći prihodi i primici u cijelosti.</t>
  </si>
  <si>
    <t>–11, opći prihodi i primici u iznosu od 12.000,00 eur
-52, Ostale pomoći u iznosu od 20.000,00 eur
 A100003 Izrada projekata za dodatna ulaganja na općinskim zgradama u iznosu od 15.000,00 eur. 
Planiranje rashoda po izvoru financiranja –52, Ostale pomoći u cijelosti.
A100004 Vatrodojava Dječji vrtić Jaglac planiran u iznosu od 900,00 eur. 
Planiranje rashoda po izvoru financiranja –11, opći prihodi i primici u cijelosti.
 A100005 POS stanovi planirani u iznosu od 40.000,00 eur. Kroz aktivnost se provodi za potrebe POS stanova :
 -  uređenja građevinskog zemljišta 
-   izrade projektne dokumentacije komunalne infrastrukture,
- priključaka na komunalnu infrastrukturu i komunalnog doprinosa,
- uređenja pristupnih cesta, javnih površina i javne rasvjete potrebne za korištenje građevine
Planiranje rashoda po izvoru financiranja –11, opći prihodi i primici u cijelosti.
 A100006, Projekt „Zelene povezave“ INTERREG u iznosu od 25.000,00 eur.
Planiranje rashoda po izvoru financiranja 
–11, opći prihodi i primici u iznosu od 5.000,00 eur
-51, Pomoći EU u iznosu od 20.000,00 eur
T100001 Dodatna ulaganja na općinskim zgradama planirana u iznosu od 50.000,00 eur, a odnose se na dodatna ulaganja, odnosno  dodatna ulaganja na zgradi Centar za posjetitelje faza 3 .
Planiranje rashoda po izvoru financiranja :
-52, ostale pomoći u iznosu od 50.000,00 eur</t>
  </si>
  <si>
    <r>
      <rPr>
        <b/>
        <sz val="10"/>
        <color indexed="8"/>
        <rFont val="Arial"/>
        <family val="2"/>
      </rPr>
      <t>Program 1011, Upravljanje imovinom</t>
    </r>
    <r>
      <rPr>
        <sz val="10"/>
        <color indexed="8"/>
        <rFont val="Arial"/>
        <family val="2"/>
      </rPr>
      <t xml:space="preserve">
Program upravljanja imovinom se predviđaju aktivnosti kojima se doprinosi učinkovitom upravljanju javnim prostorima i općinskom imovinom te stvaranju preduvjeta za provođenje tih aktivnosti. Predviđene aktivnosti rezultirat će povećanju učinkovitosti javnih usluga, što će doprinijeti održivom gospodarskom razvoju.
Osnovni cilj Programa je Učinkovito i djelotvorno pravosuđe, javna uprava i upravljanje državnom imovinom.  Posebni cilj Programa je Jačanje kompetencija i učinkovitosti javne uprave.
 Ovim  Programom regulirano   je  :
- upravljanje   imovinom   što  podrazumijeva  sve sustavne i koordinirane aktivnosti i dobre prakse kojima se optimalno i održivo upravlja imovinom, tekućeg i investicijskog održavanja nekretnina, reguliranje vlasništva 
- raspolaganje imovinom što podrazumijeva pravo na otuđenje, opterećenje, ograničenje i odricanje od prava, odnosno predstavlja prodaju, davanje u zakup ili najam, osnivanje prava građenja, darovanje, zamjenu, financiranje izgradnje ili rekonstrukcije nekretnine ,  i  to  imovine  čije  održavanje  i  izgradnja  nije regulirano programima i planovima iz područja komunalnog gospodarstva, a odnosi se na:
- poslovne prostore, s pripadajućim inventarom,
- građevinsko i poljoprivredno zemljište,
- ostale nekretnine 
Ključne aktivnosti
-Učinkovito upravljanje javnim prostorima i imovinom
Pokazatelj rezultata : 
-Broj obnovljenih objekata općinske imovine
Rashodi za Program  Upravljanja imovinom planirani su za 2024 godinu u iznosu od 184.400,00 eur, a provodi kroz aktivnosti i tekuće projekte:
A100001 Održavanje zgrada, opreme i vozila. Aktivnost je planirana  u iznosu od 21.500,00 eur. Kroz aktivnost se provodi održavanje objekata u vlasništvu Općine, režijski troškovi (električna energija, plin, opskrba vodom,) premije osiguranja imovine, održavanja teretnog vozila.
 Planiranje rashoda po izvoru financiranja:
-11, opći prihodi i primici u iznosu od 19.700,00 eur,
-31 vlastiti prihodi u iznosu od 1.800,00 eur
52 Ostale pomoći u iznosu od 0,00 eur 
A100002 Nabava dugotrajne imovine planirana u iznosu od 32.000,00 eur. Kroz aktivnost će se provoditi nabava i ugradnje fotonaponskih elektrana za proizvodnju električne energije, kupovina računala, ulaganja u računalne programe  i ostale komunikacijske opreme. 
 Planiranje rashoda po izvoru financiranja </t>
    </r>
  </si>
  <si>
    <t>Program 1012, Razvoj sporta i rekreacije
Rashodi za program Razvoj sporta i rekreacije planirani su za 2024 godinu u iznosu od 
1.900,00 eur. 
Cilj Programa je unapređenje kvalitete života kroz mjeru : poboljšanje kvalitete života ciljanih skupina kroz pokazatelje uspješnosti realizacije tih ciljeva : broj amatera uključenih u aktivnosti sportskih klubova . 
Projekt se provodi se kroz aktivnost :
 A10001 Održavanje stadiona Razvor . Aktivnost je planirana u iznosu od 1.900,00 eur.
 Planiranje rashoda po izvoru financiranja –11, opći prihodi i primici u cijelosti.</t>
  </si>
  <si>
    <r>
      <rPr>
        <b/>
        <sz val="10"/>
        <color indexed="8"/>
        <rFont val="Arial"/>
        <family val="2"/>
      </rPr>
      <t xml:space="preserve">Program 1007 Program predškolskog odgoja 
 PRORAČUNSKI KORISNIK : DJEČJI VRTIĆ JAGLAC
KORISNIK : DJEČJI VRTIĆ JAGLAC
</t>
    </r>
    <r>
      <rPr>
        <sz val="10"/>
        <color indexed="8"/>
        <rFont val="Arial"/>
        <family val="2"/>
      </rPr>
      <t>U ukupne rashode Plana Proračuna općine Kumrovec uvršteni su i rashodi Dječjeg vrtića Jaglac kao  proračunskog korisnika.
Programom se naglasak stavlja na razvojne aktivnosti usmjerene na jačanje kapaciteta i kvalitete rada predškolskih ustanova i unaprjeđenje predškolskih programa na prostornom obuhvatu Općine, te  je usmjeren na stvaranje uvjeta za obavljanje predškolske djelatnosti Dječjeg vrtića Jaglac radi zadovoljenja potreba građana Općine Kumrovec za predškolskim odgojem djece. 
Osnovni cilj programa : Obrazovni i zaposleni ljudi. Posebni cilj programa je unapređenje kvalitete i usklađivanje obrazovanja u skladu sa potrebama tržišta rada uz  uključivanje što većeg broja djece u organizirane primarne i dodatne programe dječjeg vrtića, čime se iskazuje društvena briga o djeci, te kvalitetno provođenje programa njege, odgoja i naobrazbe djece predškolskog uzrasta.
Ključne aktivnosti : Podrška radu i unaprjeđenju programa predškolskih ustanova
Pokazatelj rezultata
- Broj djece uključen u sustav predškolskog obrazovanja
Program javnih potreba u predškolskom odgoju Općine Kumrovec u 2024. godini provodi se kroz predškolsku ustanovu  Dječji vrtić „Jaglac“ čiji je osnivač Općina Kumrovec. Programska djelatnost ustanove je predškolski odgoj i obrazovanje
Ustanova radi u objektu pri Osnovnoj školi Josipa Broza u Kumrovcu od 6:00 do 16:30 sati s uključenim jutarnjim i poslijepodnevnim dežurstvom.
Za odgojno obrazovni rad i njegu djece brine 6 odgojiteljica, logoped na 4 sata dnevno, računovođa 4 sata dnevno, medicinska sestra 4 sata tjedno , kuharica i spremačica i domar.
U programu je zbrinuto ukupno 63  djece.
 Unutar programske djelatnosti provode se slijedeće aktivnosti i projekti:
A100001: Redovan rad vrtića,
A100002: mala škola
A100003 : nabavka opreme
A100004:  pripravnik po mjeri HZZO
A100001 Redovan rad vrtića planirano u iznosu od 227.902,00 eur, a sastoji se od rashoda za plaće za zaposlene, režijske troškove, te materijalne troškove za tekuće funkcioniranje Dječjeg vrtića Jaglac.    
Planiranje rashoda po izvoru financiranja:
 -11, opći prihodi i primici u iznosu 227.902,00 eur, 
 A100002 Mala škola planirana  u iznosu od 1.600,00 eur. 
Planiranje rashoda po izvoru financiranja –11, opći prihodi i primici u cijelosti.
 A100003 Nabava opreme planiran iznos  je 1.000,00 eur . 
  Realizacija rashoda po izvoru financiranja –11, opći prihodi i primici u cijelosti.</t>
    </r>
  </si>
  <si>
    <r>
      <rPr>
        <b/>
        <sz val="10"/>
        <color indexed="8"/>
        <rFont val="Arial"/>
        <family val="2"/>
      </rPr>
      <t xml:space="preserve">Program 1010, Program socijalne skrbi </t>
    </r>
    <r>
      <rPr>
        <sz val="10"/>
        <color indexed="8"/>
        <rFont val="Arial"/>
        <family val="2"/>
      </rPr>
      <t xml:space="preserve">
Programom će se osigurat sredstva za provođenje aktivnosti pomoći i potpore socijalno osjetljivim obiteljima i pojedincima te osiguranje sredstava za donacije Crvenom križu i ostalim udrugama koje se bave potrebama socijalno osjetljivih skupina stanovništva. Program podrazumijeva pružanje pomoći socijalno ugroženim građanima, a u svrhu podmirenja troškova stanovanja, pomoći za nabavku ogrijeva, pomoć za opremu novorođenčadi, potpore mladim obiteljima.
Opći cilj programa je Zdrav, aktivan i kvalitetan život.  Poseban cilj programa je Unapređenje kvalitete i dostupnosti zdravstvenih i socijalnih usluga te poticanje na zdrav i aktivan način života
Ključne aktivnosti
-Potpora socijalno ugroženim obiteljima i pojedincima
-Donacije Crvenom križu i ostalim udrugama koje se bave potrebama socijalno osjetljivih skupina
Pokazatelj rezultata
-Broj isplaćenih novčanih naknada građanima i kućanstvima
-Broj isplaćenih donacija Crvenom križu i ostalim udrugama koje se bave potrebama socijalno osjetljivih skupina
Rashodi za Program socijalne skrbi planirani su za 2024 godinu u iznosu od 19.950,00 eur.
Program se provodi kroz aktivnosti :
A100001 Pomoći obiteljima i pojedincima planirano u iznosu od 3.500,00 eur . 
Planiranje rashoda po izvoru financiranja –11, opći prihodi i primici u cijelosti.
A100002 Pomoć u troškovima stanovanja planirano u iznosu od 650,00 eur.
Planiranje rashoda po izvoru financiranja –11, opći prihodi i primici u cijelosti.
A100003 Humanitarna djelatnost Crvenog križa planirano u iznosu od 2.200,00 eur.  
Planiranje rashoda po izvoru financiranja –11, opći prihodi i primici u cijelosti.
A100004 Mjera za mlade obitelji planirano u iznosu od 6.600,00 eur. 
Planiranje rashoda po izvoru financiranja –11, opći prihodi i primici u cijelosti.
A100005 Potpore za novorođenu djecu planirano u iznosu od 7.000,00 eur.  
Planiranje rashoda po izvoru financiranja –11, opći prihodi i primici u cijelosti.</t>
    </r>
  </si>
  <si>
    <r>
      <rPr>
        <b/>
        <sz val="10"/>
        <color indexed="8"/>
        <rFont val="Arial"/>
        <family val="2"/>
      </rPr>
      <t>Program 1009 Razvoj turizma i valorizacija potencijala kulturne baštine</t>
    </r>
    <r>
      <rPr>
        <sz val="10"/>
        <color indexed="8"/>
        <rFont val="Arial"/>
        <family val="2"/>
      </rPr>
      <t xml:space="preserve">
Programom se utvrđuju aktivnosti, poslovi, djelatnosti, akcije i manifestacije u kulturi i sportu od značenja za Općinu Kumrovec kao i njezinu promociju na svim razinama suradnje. Posebice se podržavaju i potiču tradicionalne kulturne manifestacije i programi koji su dio kulturnih sadržaja Općine Kumrovec i Krapinsko-zagorske županije, a manifestiraju se kroz djelatnost Turističke zajednice područja Kumrovec, Desinić , Zagorska Sela u suradnji sa Udrugama, stvaranju povoljnijih uvjeta za rad postojećih udruga, sufinanciranju Gradske knjižnice i čitaonice u Gradu Klanjcu, te poticanju sporta i sportskih aktivnosti na području Općine Kumrovec.
Osnovni cilj programa je Jačanje konkurentnosti i poticanje održivog i inovativnog gospodarstva uz unapređenje kvalitete života građana Općine Kumrovec i stvaranje poticajnog okruženja za razvoj turizma, a posebni ciljevi programa su osiguranje financijskih sredstava za djelovanje udruga u kulturi i sportu, djelovanje Turističke zajednice područja Kumrovec, Desinić, Zagorska Sela, uključivanje što većeg broja djece i mladeži u sport i zadovoljenje kulturnih potreba građana Općine Kumrovec .
Ključne aktivnosti:
Podrška radu turističkih i kulturnih institucija i udruga
Pokazatelji uspješnosti:
-Ukupan broj turističkih noćenja 
Rashodi za program Razvoj turizma i valorizacija potencijala kulturne baštine planirani su za 2024 godinu u iznosu od 114.100,00 eur. 
Program se provodi kroz aktivnosti:
A100001 Djelatnost Turističke zajednice planirana aktivnost je u iznosu od 53.000,00 eur. Odnosi se na redovitu djelatnost Turističke zajednice područja Kumrovec, Desinić, Zagorska Sela, te provođenje programskih aktivnosti tijekom 2024 godine kroz :  “Rally Kumrovec 2024.”, “Dan mladosti radosti Kumrovec – 2024, Pjesnička večer “Pjesmom ti želim reći”, Manifestacija “Eko etno fletno i bučnica fest”, “Advent u Kumrovcu”, Manifestacija „Zagorska svadba“, turnir “Boris Mutić“ 
Planirani rashodi po izvoru financiranja –11,opći prihodi i primici u cijelosti.</t>
    </r>
  </si>
  <si>
    <r>
      <rPr>
        <b/>
        <sz val="10"/>
        <color indexed="8"/>
        <rFont val="Arial"/>
        <family val="2"/>
      </rPr>
      <t>Program 1008 Unapređenje obrazovnih mogućnosti</t>
    </r>
    <r>
      <rPr>
        <sz val="10"/>
        <color indexed="8"/>
        <rFont val="Arial"/>
        <family val="2"/>
      </rPr>
      <t xml:space="preserve">
Programom se stavlja naglasak na aktivnosti kojima se doprinosi jačanju obrazovnog sustava na prostornom obuhvatu Općine, te se pruža podrška školi u provođenju projekata, te djeci i mladima u pohađanju osnovnoškolskih, srednjoškolskih i visokoškolskih obrazovnih programa. 
Osnovni cilj programa je razvoj ljudskih potencijala.
Posebni cilj programa je Unaprjeđenje kvalitete i usklađivanje obrazovanja u skladu s potrebama tržišta rada uz osiguranje dijela financijskih sredstava za realizaciju projekata škola usmjerenih na razvoj i unapređenje odgoja i obrazovanja, osiguranje financijskih sredstava za stipendije učenika i studenta sa područja Općine Kumrovec, za sufinanciranje prijevoza učenika srednjih škola, sufinanciranje boravka u učeničkim domovima,  nabave radnih materijala za osnovnu školu, te osiguranje dijela sredstava za financiranje poboljšanja materijalno tehničkih uvjeta u školama.
Ključne aktivnosti
Podrška unaprjeđenju rada obrazovnih ustanova
Dodjela stipendija i pomoći učenicima i studentima
Sufinanciranje prijevoza učenika
Pokazatelji uspješnosti:
Broj dodijeljenih stipendija učenicima i studentima 
Rashodi za program Unapređenje obrazovnih mogućnosti planirani su za 2024 godinu u iznosu   50.200,00 eur.
Program se provodi  kroz aktivnosti:
 A100001 Sufinanciranje dodatnih programa osnovnog obrazovanja  planirano u iznosu od 23.000,00 eur.  Sastoji se od financiranja knjiga i/ili radnih materijala u osnovnoj školi, financiranje jednog pomoćnika u nastavi , te sufinanciranje dodatnih programa ( prijevoz djece u školu plivanja, sufinanciranje projekta Jumicar – edukacija sigurnost u prometu, sufinanciranje projekta „Škola u prirodi“).
Planiranje rashoda po izvoru financiranja : 
-11, opći prihodi i primici u iznosu od 17.000,00 eur
- 52, Ostale pomoći u iznosu od 6.000,00 eur.
 A100002 Sufinanciranje boravka djece u drugim vrtićima planirano u iznosu od 4.000,00 eur
Planiranje rashoda po izvorima financiranja – 11 Opći prihodi i primici u iznosu od 4.000,00 eur.
A100004 Stipendije učenicima i studentima planirane u iznosu od 12.500,00 eur .  Aktivnost se provodi kroz raspisivanje i dodjelu  stipendija učenicima I studentima
Planiranje rashoda po izvoru financiranja –11, opći prihodi i primici u cijelosti.
A100005 Sufinanciranje prijevoza učenika srednjih škola planirano je u iznosu od 8.000,00 eur. 
Planiranje rashoda po izvoru financiranja –11,opći prihodi i primici u cijelosti.
A100007 Sufinanciranje programa djece s poteškoćama u razvoju i darovite djece planirano je u iznosu od 2.700,00 eur. 
Planiranje rashoda po izvoru financiranja –11,opći prihodi i primici u cijelosti.</t>
    </r>
  </si>
  <si>
    <r>
      <rPr>
        <b/>
        <sz val="10"/>
        <color indexed="8"/>
        <rFont val="Arial"/>
        <family val="2"/>
      </rPr>
      <t xml:space="preserve">Program 1006, Upravljanje okolišnim resursima    </t>
    </r>
    <r>
      <rPr>
        <sz val="10"/>
        <color indexed="8"/>
        <rFont val="Arial"/>
        <family val="2"/>
      </rPr>
      <t xml:space="preserve">
Rashodi za program Zaštita okoliša planirani su za 2024 godinu u iznosu od 12.400,00 eur.
Cilj Programa je Ekološka i energetska tranzicija za klimatsku neutralnost. Posebni cilj: Poticanje održivog upravljanja prirodnim i izgrađenim okolišem 
Programom se doprinosi unaprjeđenju upravljanja okolišnim resursima na prostornom obuhvatu Općine Kumrovec. Prirodna osnova važan je element turističke atraktivnosti Općine, a okoliš je sam po sebi jedan od bitnih elemenata kvalitete života i neizostavna sastavnica održivog gospodarskog razvoja nekog prostora. Programom se stoga predviđaju aktivnosti zaštite prirodnog okruženja Općine Kumrovec.
Ključne aktivnosti
-Potpora razvojnim aktivnostima zaštite prirodnog okruženja
Pokazatelj rezultata
-Broj provedenih edukativnih aktivnosti zaštite prirodnog okruženja
Program se provodi kroz aktivnosti :
A100001 Ekološka renta, deratizacija planirana je  u iznosu od 6.900,00 eur. 
Planirani rashodi po izvoru financiranja –43, ostali prihodi za posebne namjene u iznosu 6.900,00 eur.
A100002 Higijeničarska služba planirana je u iznosu od 5.500,00 eur,  a sastoji se od veterinarsko-higijeničarskih troškova, te rashoda azila za životinje.
Planirani rashodi po izvoru financiranja –43, ostali prihodi za posebne namjene u cijelosti. </t>
    </r>
  </si>
  <si>
    <r>
      <rPr>
        <b/>
        <sz val="10"/>
        <color indexed="8"/>
        <rFont val="Arial"/>
        <family val="2"/>
      </rPr>
      <t xml:space="preserve">Program 1005 Izgradnja objekata komunalne infrastrukture </t>
    </r>
    <r>
      <rPr>
        <sz val="10"/>
        <color indexed="8"/>
        <rFont val="Arial"/>
        <family val="2"/>
      </rPr>
      <t xml:space="preserve">
Ovim Programom određuje se građenje komunalne infrastrukture na području Općine Kumrovec za 2024 godinu.
Program je usmjeren na investicijske zahvate u području nerazvrstanih cesta, javnih površina, javne rasvjete, uređenje groblja. 
Osnovni cilj Programa je razvoj konkurentnog i održivog razvoja Općine Kumrovec. Poseban cilj programa je zadovoljenje potreba građana u smislu osiguranja adekvatne prometne, javne i komunalne infrastrukture koja će stvoriti jednake životne uvjete stanovnika Općine Kumrovec na svim njegovim područjima.
Pokazatelji uspješnosti :
- Dužina izgrađene/rekonstruirane javne rasvjete
- Broj novo ugrađenih LED rasvjetnih tijela
- Broj klasičnih žarulja zamjenjenih LED žaruljamam 
Rashodi i izdaci za program Izgradnje objekata komunalne infrastrukture planirani su za 2024 godinu u iznosu od 1,049.500,00 eur, a provodi se kroz aktivnosti:
A100001 Otplata kredita za cestovnu infrastrukturu planirano u iznosu od 49.500,00 eur. Aktivnost se provodi kroz rashode za glavnicu i  kamate za rekonstrukciju prometnice Lončarov put . 
 Planirani rashodi po izvoru financiranja :
- 11, opći prihodi i primici u iznosu od 49.500,00 eur
K10004 Rekonstrukcija nerazvrstane ceste -Mjera 73.13 planirano u iznosu od 1,000.000,00 eur. Kapitalna aktivnost će se provoditi kroz rekonstrukciju nerazvrstane ceste u Općini Kumrovec. Projekt se prijavljuje APPRRR-u, Mjera 73.13.
Planirani rashodi po izvoru financiranja :
-51 Pomoći EU u iznosu od 1,000.000,00 eur.</t>
    </r>
  </si>
  <si>
    <r>
      <rPr>
        <b/>
        <sz val="10"/>
        <color indexed="8"/>
        <rFont val="Arial"/>
        <family val="2"/>
      </rPr>
      <t>Program 1004, Održavanje komunalne infrastrukture</t>
    </r>
    <r>
      <rPr>
        <sz val="10"/>
        <color indexed="8"/>
        <rFont val="Arial"/>
        <family val="2"/>
      </rPr>
      <t xml:space="preserve">
Rashodi za program Održavanje komunalne infrastrukture planirani su za 2024 godinu u iznosu od 323.700,00 eur.
 Cilj Programa je razvoj konkurentnog i održivog gospodarstva kroz mjeru : jačanje komunalne infrastrukture kroz pokazatelje uspješnosti realizacije tih ciljeva:
Broj obnovljenih rasvjetnih tijela javne rasvjete
Broj nerazvrstanih cesta s utvrđenim oštećenjem kolnika/ broj potrebnih sanacija
Površina (m²) uređenih zelenih javnih površina
Program se provodi kroz aktivnosti i tekuće projekte:
A100001 Održavanje i uređivanje javnih površina planirano u iznosu od 8.100,00 eur. 
 Aktivnost se provodi kroz:
   Održavanje i uređivanje parkova i ostalih javnih površina
-    materijal i dijelovi za tekuće održavanje opreme,
-    održavanje javnih površina – parkova i  uređenje cvjetnih otoka, čišćenje  bankina uz 
      nerazvrstane ceste od trave, granja i žbunja.
-    redovno čišćenje svih slivnika oborinske odvodnje,
 -   skupljanje smeća radnim danom, a u ljetnim mjesecima u periodu od 01.travnja do    
     10.listopada, i vikendom i blagdanom – obuhvaća pražnjenje koševa i odnošenje u 
     kontejner
 -   redovno ručno čišćenje metenjem općinskog trga, Ul. Josipa Broza i parkirališta u sklopu  
     parka Zelenjak, glavnog parkirališta i malog parkirališta, 
-    čišćenje  otpada i taloga prometnica i nogostupa nakon zimskog  održavanja,                                                                                                              
-   uređenje cvjetnih otoka: pljevljenje, okopavanje i navodnjavanje
-    proljetno čišćenje zelenih površina, utovar i odvoz smeća na deponij
-    košnja trave u periodu od 15.travnja do 15.listopada ,
-    proljetno obrezivanje granja i grmova, skupljanje i odvoz na deponij,
-    čišćenje drveća od polomljenih grana (radovi se izvode u veljači ili na jesen)
-    grabljanje lišća, pometanje staza od lišća, utovar i odvoz na deponij (jesen)
-    popravljanje klupa, otklanjanje trošnih i postavljanje novih, bojanje postojećih,
-    pometanje trga, staza kroz parkove od snijega i posipavanje solju.
-   čišćenje i uređenje parka uz Kumrovečku ulicu do bivše „Političke škole“ u vremenu od  15. travnja do 15. listopada;
-  redovno čišćenje i uređenje cijelog kompleksa sportskih terena u Razvoru u vremenu 15. travnja do 15.listopada;        
Planiranje rashoda po izvoru financiranja –  43 ostali prihodi za posebne namjene u cijelosti .
</t>
    </r>
  </si>
  <si>
    <r>
      <rPr>
        <b/>
        <sz val="10"/>
        <color indexed="8"/>
        <rFont val="Arial"/>
        <family val="2"/>
      </rPr>
      <t>Program 1003, Jačanje gospodarstva</t>
    </r>
    <r>
      <rPr>
        <sz val="10"/>
        <color indexed="8"/>
        <rFont val="Arial"/>
        <family val="2"/>
      </rPr>
      <t xml:space="preserve">
Rashodi za program Jačanje gospodarstva planirani su za 2024 godinu u iznosu od 22.900,00 eur.
Cilj Programa je razvoj konkurentnog i održivog gospodarstva i Samodostatnost u hrani i razvoj bio gospodarstva. Posebni ciljevi : Jačanje konkurentnosti i poticanje održivog i inovativnog gospodarstva i Ruralni razvoj i poticanje poljoprivredne proizvodnje.   
Programom se pružiti podrška razvoju poslovne infrastrukture radi omogućavanje diverzifikacije gospodarstva Općine. Razvojne aktivnosti u sklopu mjere doprinosit će strateškom promišljanju budućeg gospodarskog razvoja, stvaranju otpornijeg gospodarstva za prilagodbu tržišnim promjenama te jačanju poduzetničkih mogućnosti na prostornom obuhvatu Općine Kumrovec.   Programom se također osiguravaju sredstva za provedbu razvojnih aktivnosti potpore poticanja poljoprivredne proizvodnje te potpore i promidžbe ekološke poljoprivredne proizvodnje na prostornom obuhvatu Općine Kumrovec.
Ključne aktivnosti
Jačanje poduzetničkih mogućnosti
Poticanje poljoprivredne djelatnosti
Potpora i promidžba ekološke poljoprivrede
Pokazatelj rezultata
Broj poduzetnika
broj poljoprivrednika koji je primio poticaj Općine
Program se provodi kroz aktivnosti :
A100001 Poticanje malog poduzetništva planirano je u iznosu od 19.600,00 eur.  Sastoji se od  subvencioniranje javnog prijevoza izvršitelju prijevoza Meštrović d.o.o. i subvencioniranje kamate na poduzetničke kredite.
Planiranje rashoda po izvoru financiranja – 11 opći prihodi i primici u cijelosti .
 A100002 Poticanje poljoprivredne djelatnosti planirano u iznosu od 3.300,00 eur. Sastoji se od sufinanciranja osjemenjivanja krava i junica na području Općine.
Planiranje rashoda po izvoru financiranja – 11 opći prihodi i primici u cijelosti .</t>
    </r>
  </si>
  <si>
    <r>
      <rPr>
        <b/>
        <sz val="10"/>
        <color indexed="8"/>
        <rFont val="Arial"/>
        <family val="2"/>
      </rPr>
      <t xml:space="preserve">Program 1002, Sustav civilne zaštite </t>
    </r>
    <r>
      <rPr>
        <sz val="10"/>
        <color indexed="8"/>
        <rFont val="Arial"/>
        <family val="2"/>
      </rPr>
      <t xml:space="preserve">
Rashodi za program Sustav civilne zaštite planirani su za 2024 godinu u iznosu od 32.700,00 eur. 
Cilj Programa je Sigurnost za stabilan razvoj, Poseban cilj :Jačanje otpornosti na rizike od katastrofa i unapređenje sustava vatrogastva. 
Program doprinosi unaprjeđenju sustava civilne zaštite, odnosno povećanju pripremljenosti na odgovore na potencijalnu pojavnost prirodno i antropogeno uvjetovanih rizika koji mogu imati štetan utjecaj na kvalitetu okoliša, sigurnost lokalnog stanovništva i razvoja Općine Kumrovec.
Ključne aktivnosti
-Unaprjeđenje sustava civilne zaštite
Pokazatelj rezultata
-Ukupan broj pripadnika sustava civilne zaštite na području JLS
Program se provodi kroz aktivnost:
 A100001 Djelatnost JVP, DVD i sustav zaštite i spašavanja planirani iznos od 29.700,00 eur. Sastoji se od rashoda za Javnu vatrogasnu postrojbu, Dobrovoljno vatrogasno društvo Kumrovec, GSS KZŽ, te Civilnu zaštitu 
Planiranje rashoda po izvoru financiranja – 11 opći prihodi i primici u cijelosti .
 A100002 Procjena i plan ugroženosti od požara planirani iznos od 3.000,00 eur. 
Planiranje rashoda po izvoru financiranja – 11 opći prihodi i primici u cijelosti .</t>
    </r>
  </si>
  <si>
    <r>
      <rPr>
        <b/>
        <sz val="10"/>
        <color indexed="8"/>
        <rFont val="Arial"/>
        <family val="2"/>
      </rPr>
      <t>OBRAZLOŽENJE POSEBNOG DIJELA PRORAČUNA</t>
    </r>
    <r>
      <rPr>
        <sz val="10"/>
        <color indexed="8"/>
        <rFont val="Arial"/>
        <family val="2"/>
      </rPr>
      <t xml:space="preserve">
Rashodi/izdaci Općine Kumrovec iskazani po organizacijskoj klasifikaciji, izvorima 
financiranja i ekonomskoj klasifikaciji na razini skupine, raspoređenih u programe koji se sastoje od aktivnosti i projekata  planirani su kako slijedi :
</t>
    </r>
    <r>
      <rPr>
        <b/>
        <sz val="10"/>
        <color indexed="8"/>
        <rFont val="Arial"/>
        <family val="2"/>
      </rPr>
      <t>Program 1000, Predstavničko i izvršno tijelo</t>
    </r>
    <r>
      <rPr>
        <sz val="10"/>
        <color indexed="8"/>
        <rFont val="Arial"/>
        <family val="2"/>
      </rPr>
      <t xml:space="preserve">
Rashodi za program predstavničkog i izvršnog tijela planirani su za 2024 godinu u iznosu od 57.700,00 eur.
Cilj Programa je razvoj konkurentnog i održivog gospodarstva kroz dvije mjere : razvoj institucionalnih kapaciteta u JLS, te povećanje stupnja uključenosti lokalne zajednice kroz pokazatelje uspješnosti realizacije ciljeva : učestalost promjena lokalnih propisa, te broj aktivnih sudionika u procesu donošenja akata. 
Program se provodi kroz slijedeće aktivnosti :
 Aktivnost A100001, Redovan rad izvršnog tijela planiran je u iznosu u iznosu od 48.800,00 eur. Sastoje se od rashoda za objavu akata, službena glasila, usluge promidžbe i informiranja, naknada članovima izvršnog tijela, naknade troškova sl. puta i ostalih troškova, rashoda protokola, tuzemne članarine, reprezentacije.
Planiranje rashoda po izvoru financiranja – 11 opći prihodi i primici u cijelosti .
 Aktivnost A100002, Potpora radu političkih stranaka planirana je u iznosu od 1.900,00 eur. 
Planiranje rashoda po izvoru financiranja – 11 opći prihodi i primici u cijelosti .
 Aktivnost A100003, Redovan rad predstavničkog tijela planiran je u iznosu od 2.400,00 eur. 
Planiranje rashoda po izvoru financiranja – 11 opći prihodi i primici u cijelosti .
 Aktivnost A100010, Proračunska zaliha planirana u iznosu od 4.000,00 eur. 
Planiranje rashoda po izvoru financiranja – 11 opći prihodi i primici u cijelosti .
 Aktivnost A100011 Radne akcije planirane u iznosu od 600,00 eur. 
Planiranje rashoda po izvoru financiranja – 11 opći prihodi i primici u cijelosti .</t>
    </r>
  </si>
  <si>
    <r>
      <rPr>
        <b/>
        <sz val="10"/>
        <color indexed="8"/>
        <rFont val="Arial"/>
        <family val="2"/>
      </rPr>
      <t>OBRAZLOŽENJE  RASHODA</t>
    </r>
    <r>
      <rPr>
        <sz val="10"/>
        <color indexed="8"/>
        <rFont val="Arial"/>
        <family val="2"/>
      </rPr>
      <t xml:space="preserve">
Rashodi u planiranom razdoblju iznose 1,407.068,76 eur i a sastoje se od :
RASHODI POSLOVANJA
Rashodi poslovanja čine 45,64% ukupnih planiranih rashoda za 2024 godinu  i iznose 1,072.602,00 eur .
1.1 Rashodi za zaposlene 
Rashodi za zaposlene Jedinstvenog upravnog odjela i Dječjeg vrtića Jaglac iznose 294.400,00 eur, te je udio 28,10% u ukupnim rashodima poslovanja, a odnosi se na bruto plaće, ostale rashode za zaposlene i doprinose na plaće.
1.2. Materijalni rashodi
Materijalni rashodi  za 2024 godinu planirani su u iznosu od 533.350,00 eur  , tj. 48,53 % rashoda poslovanja ,  a sačinjavaju ga
- Naknade troškova zaposlenima u iznosu od 9.080,00 eur, 
- Rashodi za materijal i energiju u iznosu od 235.780,00 eur. Najznačajnije grupe rashoda : uredski materijal i ostali materijalni rashodi , materijal i sirovine – namirnice Dječji vrtić , energija -električna energija, izdaci za javnu rasvjetu, plin, motorni benzin, ulje mazivo-, materijal i dijelovi za tekuće i investicijsko održavanje-sanacija klizišta , sitni inventar i auto gume , službena radna i zaštitna odjeća i obuća.  
-Rashodi za usluge u iznosu od 228.140,00 eur- usluge telefona, pošte i prijevoza , usluge tekućeg i investicijskog održavanja –izdaci za redovito održavanje nerazvrstanih cesta, zimsko održavanje cesta, sanacija nerazvrstanih asfaltiranih cesta, uređenje groblja , Usluge promidžbe i informiranja,  komunalne usluge , zakupnine i najamnine ,  Zdravstvene i veterinarske usluge , intelektualne usluge, usluge odvjetnika,  konzalting usluge, izrada projekata  , računalne usluge .
- Ostali nespomenuti rashodi poslovanja u iznosu od 59.950,00 eur, a sačinjavaju ga naknade za rad predstavničkih i izvršnih tijela, reprezentacija, članarine, premije osiguranja, te ostali nespomenuti rashodi poslovanja. 
1.3 Financijski rashodi 
Financijski rashodi planirani u 2024 godini iznose 12.702,00 eur i čine 1,21% ukupnih Rashoda poslovanja, a sastoje se od kamata za primljene kredite, bankarskih troškova, usluge platnog prometa.
  1.4. Subvencije
Subvencije planirane u 2024 godini iznose 27.900,00 eur  i čine 2,66% ukupnih rashoda poslovanja,  a sastoje se od subvencije u poduzetništvu – prijevozničke linije, subvencije u stočarstvu, subvencije kamate na poduzetničke kredite.</t>
    </r>
  </si>
  <si>
    <r>
      <rPr>
        <b/>
        <sz val="10"/>
        <color indexed="8"/>
        <rFont val="Arial"/>
        <family val="2"/>
      </rPr>
      <t xml:space="preserve">OBRAZLOŽENJE OPĆEG DIJELA PRORAČUNA 
A. RAČUN PRIHODA I RASHODA 
</t>
    </r>
    <r>
      <rPr>
        <sz val="10"/>
        <color indexed="8"/>
        <rFont val="Arial"/>
        <family val="2"/>
      </rPr>
      <t xml:space="preserve">
</t>
    </r>
    <r>
      <rPr>
        <b/>
        <sz val="10"/>
        <color indexed="8"/>
        <rFont val="Arial"/>
        <family val="2"/>
      </rPr>
      <t>-OBRAZLOŽENJE PRIHODA</t>
    </r>
    <r>
      <rPr>
        <sz val="10"/>
        <color indexed="8"/>
        <rFont val="Arial"/>
        <family val="2"/>
      </rPr>
      <t xml:space="preserve">
Planirani prihodi za 2024 godinu jesu : 
- 1. PRIHODI POSLOVANJA
Prihodi  poslovanja planirani za 2024 godinu iznose 2,294.02,00 eur  i čine 99,98% ukupnih prihoda, te se sastoje od:
1.1 Prihodi od poreza 
Prihodi od poreza čine 21,16% ukupno planiranih prihoda poslovanja za 2024 godinu  te iznose 485.470,00 EUR . 
Najznačajniji prihod od poreza jest prihod od poreza i prireza na dohodak čiji udio je 88,88% u ukupnim planiranim prihodima od poreza u 2024 godini. 
Porez na imovinu planiran je u iznosu od 47.000,00 kn čiji udio je 9,68% u ukupnim planiranim prihodima od poreza .
Udio poreza na robu i usluge planiran je u iznosu od 7.000,00 eur , tj. 1,44% u Prihodima od poreza. 
Prihode od poreza razrezuje i naplaćuje Porezna uprava.
1.2 Prihodi od pomoći 
Prihod od pomoći i potpora čine 67,79 % ukupno planiranih prihoda poslovanja u 2024 godini te iznose 1,555.530,00 eur 
Prihodi od pomoći proračunu iz drugih proračuna planirani su u iznosu od 405.000,00 eur a odnose se na tekuće pomoći iz državnog proračuna ( fiskalno izravnanje), tekuće pomoći iz županijskog proračuna, kapitalne pomoći iz državnog i županijskog proračuna.
Prohodi od pomoći od izvanproračunskih korisnika planirani su u iznosu od 87.530,00 eur te se odnose na pomoći za projekt HZZO-a za zapošljavanje ciljanih  skupina i na pomoći za projekt sanacija klizišta na nerazvrstanim cestama na području O.Kumrovec. 
Prihodi od pomoći proračunskim korisnicima iz proračuna koji im nije nadležan planirani su u 2024 godini u iznosu od 38.000,00 eur a odnose se na prihode Dječjeg vrtića Jaglac i sufinanciranje boravka djece iz područja drugih općina i gradova.
Prihodi od pomoći iz državnog proračuna temeljem prijenosa EU sredstava planirani su u iznosu od 1,050.000,00 eur odnose se na projekte financirane od strane EU
1.3 Prihodi od imovine 
Prihodi od imovine čine 0,51% ukupno planiranih prihoda za 2024 godinu te iznose 11.702,00 eur, a odnose se na prihode od zakupa i najma , naknade HT-a za izgrađen EKI .    
1.4 Prihodi od upravnih i administrativnih pristojbi
Prihodi od upravnih i administrativnih pristojbi čine 9,56 % ukupno planiranih prihoda poslovanja za 2024 godinu te iznose 219.300,00 EUR   
Prihodi od upravnih i administrativnih pristojbi sastoje se od : 
-Komunalni doprinosi, komunalne i grobne naknade 114.500,00 EUR  
-Prihodi po posebnim propisima  gdje se najveći udio odnosi na participiranje cijene Dječji vrtić Jaglac od strane roditelja u iznosu od 86.600,00 eur .
- upravne i administrativne pristojbe u iznosu od 18.200,00 eur gdje se najveći udio odnosi na naknadu za korištenje javnih općinskih površina.  
</t>
    </r>
  </si>
  <si>
    <r>
      <t xml:space="preserve">1.5. Pomoći dane u inozemstvo i unutar općeg proračuna
Dane pomoći u  2024 godini planirane su u iznosu od 83.900,00 eur  i čine 8,01% ukupnih rashoda poslovanja,  a sastoje se od izdataka za Javnu vatrogasnu postrojbu , tekuće pomoći DVD Kumrovec , Osnovna škola Josipa Broza Kumrovec , DV Tratinčica Desinić .
1.6. Naknade građanima i kućanstvima 
Naknade građanima i kućanstvima planirane  u 2024 godini iznose od 51.450,00 eur  i čine 4,91% ukupnih rashoda poslovanja,  a sastoje se od pomoći obiteljima i kućanstvima, Sufinanciranje prijevoza učenicima, novčane pomoći studentima, porodiljne naknade i oprema za novorođenčad, sufinanciranje školskih udžbenika, te prehrana u školi za djecu socijalno ugroženih obitelji.
1.7. Ostali rashodi
Ostali rashodi planirani u 2024 godini iznose 68.900,00 eur i čine 6,58% ukupnih rashoda poslovanja. Ostali rashodi prvenstveno se odnose na tekuće donacije , a sastoji se od izdataka za tekuće donacije humanitarnoj organizaciji  Crveni križ – Gradsko društvo Crvenog križa Klanjec, Turistička zajednica područja Kumrovec, Desinić i Zagorska Sela, udrugama i Kulturni centar Klanjec.
2. RASHODI ZA NABAVU NEFINANCIJSKE IMOVINE 
Rashodi za nabavu nefinancijske imovine planirani su za 2024 godinu u iznosu od 1,178.000,00 eur i čine 54,36 % u ukupnim rashodima a planirani su za dodatna ulaganja na nefinancijskoj imovini – Centar za posjetitelje 3 faza, rekonstrukcija nerazvrstane ceste Općine Kumrovec. 
</t>
    </r>
    <r>
      <rPr>
        <b/>
        <sz val="10"/>
        <color indexed="8"/>
        <rFont val="Arial"/>
        <family val="2"/>
      </rPr>
      <t>B. RASPOLOŽIVA SREDSTVA IZ PRETHODNIH GODINA</t>
    </r>
    <r>
      <rPr>
        <sz val="10"/>
        <color indexed="8"/>
        <rFont val="Arial"/>
        <family val="2"/>
      </rPr>
      <t xml:space="preserve">
Za 2024 godinu nisu planirana raspoloživa sredstva iz prethodnih godina
</t>
    </r>
    <r>
      <rPr>
        <b/>
        <sz val="10"/>
        <color indexed="8"/>
        <rFont val="Arial"/>
        <family val="2"/>
      </rPr>
      <t xml:space="preserve">C. RAČUN ZADUŽIVANJA I FINANCIRANJA </t>
    </r>
    <r>
      <rPr>
        <sz val="10"/>
        <color indexed="8"/>
        <rFont val="Arial"/>
        <family val="2"/>
      </rPr>
      <t xml:space="preserve">
U 2024 godini planirani su izdaci za otplatu glavnice primljenih kredita i zajmova u ukupnom iznosu od 69.700,00  eur, a odnosi se na otplatu glavnice dugoročnog kredita kod HBOR za europski projekt Rekonstrukcija prometnice Lončarov put- Donji škrnik,    beskamatnog zajma od državnog proračuna-Ministarstvo financija i dugoročnog kredita kod Hrvatske poštanske banke d.d. Zagreb.
 U 2024 godini nisu planirani Primici od financijske imovine i zaduživanja.</t>
    </r>
  </si>
  <si>
    <r>
      <rPr>
        <b/>
        <sz val="10"/>
        <color indexed="8"/>
        <rFont val="Arial"/>
        <family val="2"/>
      </rPr>
      <t xml:space="preserve">Program 1001 Javna uprava i administracija </t>
    </r>
    <r>
      <rPr>
        <sz val="10"/>
        <color indexed="8"/>
        <rFont val="Arial"/>
        <family val="2"/>
      </rPr>
      <t xml:space="preserve">
Rashodi za program Javna uprava i administracija planirani su  za 2024 godinu u iznosu od 220.350,00 eur.
Cilj Programa je Učinkovito i djelotvorno pravosuđe, javna uprava i upravljanje državnom imovinom. Posebni cilj je jačanje kompetencija i učinkovitosti javne uprave.  Učinkovita lokalna uprava i administracija preduvjet su uspostavljanja održivih razvojnih mehanizama i procesa na prostornom obuhvatu Općine Kumrovec. Mjerom će se poticati uspostavljanje novih i nastavak provođenja postojećih aktivnosti kojima se doprinosi povećanju učinkovitosti javne uprave i upravljanja imovinom i razvojnim resursima Općine Kumrovec. Mjerom se stoga planiraju aktivnosti potpore redovitoj djelatnosti izvršnog tijela, predstavničkog tijela i upravnih tijela Općine Kumrovec, aktivnosti vezane za sigurno i održivo upravljanje općinskim financijama te aktivnosti podrške rada savjetodavnih tijela Općinskog vijeća.
Ključne aktivnosti:
-Potpora redovitoj djelatnosti izvršnog tijela, predstavničkog tijela i upravnih tijela Općine Kumrovec
-Sigurno i održivo upravljanje općinskim financijama
-Podrška radu savjetodavnih tijela Općinskog vijeća
Pokazatelj rezultata
-Broj projekata JLS kojima je odobreno sufinanciranje sredstvima ESI fondova
Program se provodi kroz slijedeće aktivnosti:
A100001 Redovita djelatnost Jedinstvenog upravnog odjela planirani  u iznosu od 151.820,00 eur. Sastoji se od rashoda za plaće za zaposlene, rashoda režija (iznošenje i odvoz smeća, opskrba vodom i trošak odvodnje, telefon, plin, Internet, električna energija) zaštitna obuća i odjeća, Arhivski materijal, Usluge odvjetnika i pravnog savjetovanja Literatura, časopis, glasila, Materijal za čišćenje i održavanje, Poštarina, Javnobilježničke usluge, Usluge banaka, Usluge Fine i Porezne uprave. 
Planiranje rashoda po izvoru financiranja – 11 opći prihodi i primici u cijelosti .
A100006 Javni radovi planirani su u iznosu 3.530,00 eur. 
Projekt provođenja zapošljavanja osoba iz ugroženih skupina prema uvjetima koje raspisuje Hrvatski zavod za zapošljavanje. Financiranje provođenja te aktivnosti je isključivo iz Ostale pomoći 52 , doznaka HZZ-a.
 A100007 Zajam, kratkoročni kredit i ostali rashodi poslovanja planirani su u iznosu od 25.000,00 eur. 
Planiranje rashoda po izvoru financiranja – 11 opći prihodi i primici u cijelosti .
 A100008 Izrada Prostornog plana Općine Kumrovec planirani su u iznosu od 40.000,00 eur. 
Planiranje rashoda po izvoru financiranja – 52 Ostale pomoći  .</t>
    </r>
  </si>
</sst>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Da&quot;;&quot;Da&quot;;&quot;Ne&quot;"/>
    <numFmt numFmtId="165" formatCode="&quot;True&quot;;&quot;True&quot;;&quot;False&quot;"/>
    <numFmt numFmtId="166" formatCode="&quot;Uključeno&quot;;&quot;Uključeno&quot;;&quot;Isključeno&quot;"/>
    <numFmt numFmtId="167" formatCode="[$¥€-2]\ #,##0.00_);[Red]\([$€-2]\ #,##0.00\)"/>
  </numFmts>
  <fonts count="48">
    <font>
      <sz val="10"/>
      <color indexed="8"/>
      <name val="ARIAL"/>
      <family val="0"/>
    </font>
    <font>
      <sz val="10"/>
      <color indexed="8"/>
      <name val="Arial"/>
      <family val="2"/>
    </font>
    <font>
      <sz val="11"/>
      <color indexed="8"/>
      <name val="Calibri"/>
      <family val="2"/>
    </font>
    <font>
      <b/>
      <sz val="11"/>
      <color indexed="8"/>
      <name val="Times New Roman"/>
      <family val="1"/>
    </font>
    <font>
      <sz val="10"/>
      <color indexed="8"/>
      <name val="Times New Roman"/>
      <family val="1"/>
    </font>
    <font>
      <b/>
      <sz val="10"/>
      <color indexed="8"/>
      <name val="Times New Roman"/>
      <family val="1"/>
    </font>
    <font>
      <b/>
      <sz val="10"/>
      <color indexed="10"/>
      <name val="Times New Roman"/>
      <family val="1"/>
    </font>
    <font>
      <i/>
      <sz val="10"/>
      <color indexed="8"/>
      <name val="Times New Roman"/>
      <family val="1"/>
    </font>
    <font>
      <b/>
      <i/>
      <sz val="10"/>
      <color indexed="8"/>
      <name val="Times New Roman"/>
      <family val="1"/>
    </font>
    <font>
      <b/>
      <sz val="10"/>
      <name val="Times New Roman"/>
      <family val="1"/>
    </font>
    <font>
      <sz val="10"/>
      <name val="Times New Roman"/>
      <family val="1"/>
    </font>
    <font>
      <b/>
      <sz val="12"/>
      <color indexed="8"/>
      <name val="Arial"/>
      <family val="2"/>
    </font>
    <font>
      <sz val="11"/>
      <color indexed="17"/>
      <name val="Calibri"/>
      <family val="2"/>
    </font>
    <font>
      <sz val="11"/>
      <color indexed="10"/>
      <name val="Calibri"/>
      <family val="2"/>
    </font>
    <font>
      <b/>
      <sz val="11"/>
      <color indexed="62"/>
      <name val="Calibri"/>
      <family val="2"/>
    </font>
    <font>
      <b/>
      <sz val="11"/>
      <color indexed="51"/>
      <name val="Calibri"/>
      <family val="2"/>
    </font>
    <font>
      <sz val="11"/>
      <color indexed="20"/>
      <name val="Calibri"/>
      <family val="2"/>
    </font>
    <font>
      <sz val="18"/>
      <color indexed="9"/>
      <name val="Calibri Light"/>
      <family val="2"/>
    </font>
    <font>
      <b/>
      <sz val="15"/>
      <color indexed="9"/>
      <name val="Calibri"/>
      <family val="2"/>
    </font>
    <font>
      <b/>
      <sz val="13"/>
      <color indexed="9"/>
      <name val="Calibri"/>
      <family val="2"/>
    </font>
    <font>
      <b/>
      <sz val="11"/>
      <color indexed="9"/>
      <name val="Calibri"/>
      <family val="2"/>
    </font>
    <font>
      <sz val="11"/>
      <color indexed="59"/>
      <name val="Calibri"/>
      <family val="2"/>
    </font>
    <font>
      <sz val="11"/>
      <color indexed="51"/>
      <name val="Calibri"/>
      <family val="2"/>
    </font>
    <font>
      <b/>
      <sz val="11"/>
      <color indexed="10"/>
      <name val="Calibri"/>
      <family val="2"/>
    </font>
    <font>
      <i/>
      <sz val="11"/>
      <color indexed="23"/>
      <name val="Calibri"/>
      <family val="2"/>
    </font>
    <font>
      <sz val="11"/>
      <color indexed="52"/>
      <name val="Calibri"/>
      <family val="2"/>
    </font>
    <font>
      <b/>
      <sz val="11"/>
      <color indexed="8"/>
      <name val="Calibri"/>
      <family val="2"/>
    </font>
    <font>
      <sz val="11"/>
      <color indexed="61"/>
      <name val="Calibri"/>
      <family val="2"/>
    </font>
    <font>
      <sz val="12"/>
      <color indexed="8"/>
      <name val="Calibri"/>
      <family val="2"/>
    </font>
    <font>
      <b/>
      <sz val="10"/>
      <color indexed="8"/>
      <name val="Arial"/>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rgb="FF00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11"/>
        <bgColor indexed="64"/>
      </patternFill>
    </fill>
    <fill>
      <patternFill patternType="solid">
        <fgColor indexed="12"/>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10"/>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s>
  <cellStyleXfs count="6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20" borderId="1" applyNumberFormat="0" applyFont="0" applyAlignment="0" applyProtection="0"/>
    <xf numFmtId="0" fontId="3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3" fillId="28" borderId="2" applyNumberFormat="0" applyAlignment="0" applyProtection="0"/>
    <xf numFmtId="0" fontId="34" fillId="28" borderId="3"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1" fillId="0" borderId="0">
      <alignment vertical="top"/>
      <protection/>
    </xf>
    <xf numFmtId="9" fontId="1" fillId="0" borderId="0" applyFont="0" applyFill="0" applyBorder="0" applyAlignment="0" applyProtection="0"/>
    <xf numFmtId="0" fontId="41" fillId="0" borderId="7" applyNumberFormat="0" applyFill="0" applyAlignment="0" applyProtection="0"/>
    <xf numFmtId="0" fontId="42" fillId="31"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4">
    <xf numFmtId="0" fontId="0" fillId="0" borderId="0" xfId="0" applyAlignment="1">
      <alignment vertical="top"/>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5" fillId="0" borderId="0" xfId="0" applyFont="1" applyBorder="1" applyAlignment="1">
      <alignment vertical="center" wrapText="1" readingOrder="1"/>
    </xf>
    <xf numFmtId="4" fontId="5" fillId="0" borderId="0" xfId="0" applyNumberFormat="1" applyFont="1" applyBorder="1" applyAlignment="1">
      <alignment horizontal="right" vertical="center" wrapText="1"/>
    </xf>
    <xf numFmtId="0" fontId="5" fillId="0" borderId="0" xfId="0" applyFont="1" applyBorder="1" applyAlignment="1">
      <alignment horizontal="center" vertical="center" wrapText="1" readingOrder="1"/>
    </xf>
    <xf numFmtId="0" fontId="5" fillId="0" borderId="0" xfId="0" applyFont="1" applyBorder="1" applyAlignment="1">
      <alignment horizontal="right" vertical="center" wrapText="1" readingOrder="1"/>
    </xf>
    <xf numFmtId="0" fontId="6" fillId="33" borderId="0" xfId="0" applyFont="1" applyFill="1" applyBorder="1" applyAlignment="1">
      <alignment vertical="center" wrapText="1"/>
    </xf>
    <xf numFmtId="0" fontId="6" fillId="33" borderId="0" xfId="0" applyFont="1" applyFill="1" applyBorder="1" applyAlignment="1">
      <alignment horizontal="center" vertical="center" wrapText="1"/>
    </xf>
    <xf numFmtId="4" fontId="6" fillId="33" borderId="0" xfId="0" applyNumberFormat="1" applyFont="1" applyFill="1" applyBorder="1" applyAlignment="1">
      <alignment horizontal="right" vertical="center" wrapText="1"/>
    </xf>
    <xf numFmtId="0" fontId="4" fillId="33" borderId="0" xfId="0" applyFont="1" applyFill="1" applyBorder="1" applyAlignment="1">
      <alignment vertical="center" wrapText="1"/>
    </xf>
    <xf numFmtId="0" fontId="6" fillId="34" borderId="0" xfId="0" applyFont="1" applyFill="1" applyBorder="1" applyAlignment="1">
      <alignment vertical="center" wrapText="1"/>
    </xf>
    <xf numFmtId="0" fontId="6" fillId="34" borderId="0" xfId="0" applyFont="1" applyFill="1" applyBorder="1" applyAlignment="1">
      <alignment horizontal="center" vertical="center" wrapText="1"/>
    </xf>
    <xf numFmtId="4" fontId="6" fillId="34" borderId="0" xfId="0" applyNumberFormat="1" applyFont="1" applyFill="1" applyBorder="1" applyAlignment="1">
      <alignment horizontal="right" vertical="center" wrapText="1"/>
    </xf>
    <xf numFmtId="0" fontId="4" fillId="34" borderId="0" xfId="0" applyFont="1" applyFill="1" applyBorder="1" applyAlignment="1">
      <alignment vertical="center" wrapText="1"/>
    </xf>
    <xf numFmtId="0" fontId="7" fillId="0" borderId="0" xfId="0" applyFont="1" applyBorder="1" applyAlignment="1">
      <alignment vertical="center" wrapText="1" readingOrder="1"/>
    </xf>
    <xf numFmtId="0" fontId="7" fillId="0" borderId="0" xfId="0" applyFont="1" applyBorder="1" applyAlignment="1">
      <alignment horizontal="right" vertical="center" wrapText="1" readingOrder="1"/>
    </xf>
    <xf numFmtId="0" fontId="6" fillId="35" borderId="0" xfId="0" applyFont="1" applyFill="1" applyBorder="1" applyAlignment="1">
      <alignment vertical="center" wrapText="1"/>
    </xf>
    <xf numFmtId="0" fontId="6" fillId="35" borderId="0" xfId="0" applyFont="1" applyFill="1" applyBorder="1" applyAlignment="1">
      <alignment horizontal="center" vertical="center" wrapText="1"/>
    </xf>
    <xf numFmtId="4" fontId="6" fillId="35" borderId="0" xfId="0" applyNumberFormat="1" applyFont="1" applyFill="1" applyBorder="1" applyAlignment="1">
      <alignment horizontal="right" vertical="center" wrapText="1"/>
    </xf>
    <xf numFmtId="0" fontId="4" fillId="35" borderId="0" xfId="0" applyFont="1" applyFill="1" applyBorder="1" applyAlignment="1">
      <alignment vertical="center" wrapText="1"/>
    </xf>
    <xf numFmtId="0" fontId="5" fillId="36" borderId="0" xfId="0" applyFont="1" applyFill="1" applyBorder="1" applyAlignment="1">
      <alignment vertical="center" wrapText="1"/>
    </xf>
    <xf numFmtId="0" fontId="5" fillId="36" borderId="0" xfId="0" applyFont="1" applyFill="1" applyBorder="1" applyAlignment="1">
      <alignment horizontal="center" vertical="center" wrapText="1"/>
    </xf>
    <xf numFmtId="4" fontId="5" fillId="36" borderId="0" xfId="0" applyNumberFormat="1" applyFont="1" applyFill="1" applyBorder="1" applyAlignment="1">
      <alignment horizontal="right" vertical="center" wrapText="1"/>
    </xf>
    <xf numFmtId="0" fontId="4" fillId="36" borderId="0" xfId="0" applyFont="1" applyFill="1" applyBorder="1" applyAlignment="1">
      <alignment vertical="center" wrapText="1"/>
    </xf>
    <xf numFmtId="0" fontId="7" fillId="37" borderId="0" xfId="0" applyFont="1" applyFill="1" applyBorder="1" applyAlignment="1">
      <alignment vertical="center" wrapText="1"/>
    </xf>
    <xf numFmtId="0" fontId="7" fillId="37" borderId="0" xfId="0" applyFont="1" applyFill="1" applyBorder="1" applyAlignment="1">
      <alignment horizontal="center" vertical="center" wrapText="1"/>
    </xf>
    <xf numFmtId="4" fontId="7" fillId="37" borderId="0" xfId="0" applyNumberFormat="1" applyFont="1" applyFill="1" applyBorder="1" applyAlignment="1">
      <alignment horizontal="right" vertical="center" wrapText="1"/>
    </xf>
    <xf numFmtId="0" fontId="4" fillId="37" borderId="0" xfId="0" applyFont="1" applyFill="1" applyBorder="1" applyAlignment="1">
      <alignment vertical="center" wrapText="1"/>
    </xf>
    <xf numFmtId="4" fontId="4" fillId="0" borderId="0" xfId="0" applyNumberFormat="1" applyFont="1" applyBorder="1" applyAlignment="1">
      <alignment horizontal="right" vertical="center" wrapText="1"/>
    </xf>
    <xf numFmtId="0" fontId="5" fillId="36" borderId="0" xfId="0" applyFont="1" applyFill="1" applyBorder="1" applyAlignment="1">
      <alignment vertical="center" wrapText="1" readingOrder="1"/>
    </xf>
    <xf numFmtId="0" fontId="5" fillId="36" borderId="0" xfId="0" applyFont="1" applyFill="1" applyBorder="1" applyAlignment="1">
      <alignment horizontal="center" vertical="center" wrapText="1" readingOrder="1"/>
    </xf>
    <xf numFmtId="0" fontId="4" fillId="0" borderId="0" xfId="0" applyFont="1" applyBorder="1" applyAlignment="1">
      <alignment vertical="center" wrapText="1" readingOrder="1"/>
    </xf>
    <xf numFmtId="0" fontId="7" fillId="0" borderId="0" xfId="0" applyFont="1" applyBorder="1" applyAlignment="1">
      <alignment horizontal="right" vertical="center" wrapText="1"/>
    </xf>
    <xf numFmtId="0" fontId="5" fillId="38" borderId="0" xfId="0" applyFont="1" applyFill="1" applyBorder="1" applyAlignment="1">
      <alignment vertical="center" wrapText="1"/>
    </xf>
    <xf numFmtId="0" fontId="5" fillId="38" borderId="0" xfId="0" applyFont="1" applyFill="1" applyBorder="1" applyAlignment="1">
      <alignment horizontal="center" vertical="center" wrapText="1"/>
    </xf>
    <xf numFmtId="4" fontId="5" fillId="38" borderId="0" xfId="0" applyNumberFormat="1" applyFont="1" applyFill="1" applyBorder="1" applyAlignment="1">
      <alignment horizontal="right" vertical="center" wrapText="1"/>
    </xf>
    <xf numFmtId="0" fontId="4" fillId="38" borderId="0" xfId="0" applyFont="1" applyFill="1" applyBorder="1" applyAlignment="1">
      <alignment vertical="center" wrapText="1"/>
    </xf>
    <xf numFmtId="0" fontId="4" fillId="0" borderId="0" xfId="0" applyFont="1" applyBorder="1" applyAlignment="1">
      <alignment horizontal="right" vertical="center" wrapText="1"/>
    </xf>
    <xf numFmtId="0" fontId="4" fillId="0" borderId="0" xfId="0" applyFont="1" applyBorder="1" applyAlignment="1">
      <alignment vertical="center"/>
    </xf>
    <xf numFmtId="0" fontId="6" fillId="33" borderId="0" xfId="0" applyFont="1" applyFill="1" applyBorder="1" applyAlignment="1">
      <alignment vertical="center"/>
    </xf>
    <xf numFmtId="0" fontId="6" fillId="34" borderId="0" xfId="0" applyFont="1" applyFill="1" applyBorder="1" applyAlignment="1">
      <alignment vertical="center"/>
    </xf>
    <xf numFmtId="0" fontId="6" fillId="35" borderId="0" xfId="0" applyFont="1" applyFill="1" applyBorder="1" applyAlignment="1">
      <alignment vertical="center"/>
    </xf>
    <xf numFmtId="0" fontId="5" fillId="36" borderId="0" xfId="0" applyFont="1" applyFill="1" applyBorder="1" applyAlignment="1">
      <alignment vertical="center"/>
    </xf>
    <xf numFmtId="0" fontId="7" fillId="37" borderId="0" xfId="0" applyFont="1" applyFill="1" applyBorder="1" applyAlignment="1">
      <alignment vertical="center"/>
    </xf>
    <xf numFmtId="0" fontId="5" fillId="36" borderId="0" xfId="0" applyFont="1" applyFill="1" applyBorder="1" applyAlignment="1">
      <alignment vertical="center" readingOrder="1"/>
    </xf>
    <xf numFmtId="0" fontId="7" fillId="0" borderId="0" xfId="0" applyFont="1" applyBorder="1" applyAlignment="1">
      <alignment vertical="center"/>
    </xf>
    <xf numFmtId="0" fontId="5" fillId="38" borderId="0" xfId="0" applyFont="1" applyFill="1" applyBorder="1" applyAlignment="1">
      <alignment vertical="center"/>
    </xf>
    <xf numFmtId="0" fontId="4" fillId="0" borderId="0" xfId="50" applyFont="1" applyAlignment="1">
      <alignment vertical="center" wrapText="1"/>
      <protection/>
    </xf>
    <xf numFmtId="0" fontId="4" fillId="0" borderId="0" xfId="50" applyFont="1" applyAlignment="1">
      <alignment horizontal="right" vertical="center" wrapText="1"/>
      <protection/>
    </xf>
    <xf numFmtId="0" fontId="4" fillId="39" borderId="0" xfId="50" applyFont="1" applyFill="1" applyAlignment="1">
      <alignment vertical="center" wrapText="1"/>
      <protection/>
    </xf>
    <xf numFmtId="4" fontId="4" fillId="39" borderId="0" xfId="50" applyNumberFormat="1" applyFont="1" applyFill="1" applyAlignment="1">
      <alignment horizontal="right" vertical="center" wrapText="1"/>
      <protection/>
    </xf>
    <xf numFmtId="0" fontId="4" fillId="39" borderId="0" xfId="50" applyFont="1" applyFill="1" applyAlignment="1">
      <alignment horizontal="left" vertical="center" wrapText="1" readingOrder="1"/>
      <protection/>
    </xf>
    <xf numFmtId="0" fontId="5" fillId="0" borderId="0" xfId="50" applyFont="1" applyAlignment="1">
      <alignment horizontal="right" vertical="center" wrapText="1" readingOrder="1"/>
      <protection/>
    </xf>
    <xf numFmtId="0" fontId="7" fillId="0" borderId="0" xfId="50" applyFont="1" applyAlignment="1">
      <alignment horizontal="right" vertical="center" wrapText="1"/>
      <protection/>
    </xf>
    <xf numFmtId="0" fontId="7" fillId="0" borderId="0" xfId="50" applyFont="1" applyAlignment="1">
      <alignment vertical="center" wrapText="1"/>
      <protection/>
    </xf>
    <xf numFmtId="0" fontId="4" fillId="40" borderId="0" xfId="50" applyFont="1" applyFill="1" applyAlignment="1">
      <alignment vertical="center" wrapText="1"/>
      <protection/>
    </xf>
    <xf numFmtId="4" fontId="5" fillId="40" borderId="0" xfId="50" applyNumberFormat="1" applyFont="1" applyFill="1" applyAlignment="1">
      <alignment horizontal="right" vertical="center" wrapText="1"/>
      <protection/>
    </xf>
    <xf numFmtId="0" fontId="5" fillId="40" borderId="0" xfId="50" applyFont="1" applyFill="1" applyAlignment="1">
      <alignment vertical="center" wrapText="1" readingOrder="1"/>
      <protection/>
    </xf>
    <xf numFmtId="0" fontId="5" fillId="40" borderId="0" xfId="50" applyFont="1" applyFill="1" applyAlignment="1">
      <alignment horizontal="left" vertical="center" wrapText="1"/>
      <protection/>
    </xf>
    <xf numFmtId="0" fontId="7" fillId="0" borderId="0" xfId="50" applyFont="1" applyAlignment="1">
      <alignment horizontal="right" vertical="center" wrapText="1" readingOrder="1"/>
      <protection/>
    </xf>
    <xf numFmtId="0" fontId="7" fillId="0" borderId="0" xfId="50" applyFont="1" applyAlignment="1">
      <alignment vertical="center" wrapText="1" readingOrder="1"/>
      <protection/>
    </xf>
    <xf numFmtId="0" fontId="5" fillId="0" borderId="0" xfId="50" applyFont="1" applyAlignment="1">
      <alignment vertical="center" wrapText="1" readingOrder="1"/>
      <protection/>
    </xf>
    <xf numFmtId="0" fontId="5" fillId="0" borderId="0" xfId="50" applyFont="1" applyAlignment="1">
      <alignment horizontal="left" vertical="center" wrapText="1" readingOrder="1"/>
      <protection/>
    </xf>
    <xf numFmtId="4" fontId="5" fillId="0" borderId="0" xfId="50" applyNumberFormat="1" applyFont="1" applyAlignment="1">
      <alignment horizontal="right" vertical="center" wrapText="1"/>
      <protection/>
    </xf>
    <xf numFmtId="0" fontId="4" fillId="0" borderId="0" xfId="50" applyFont="1" applyAlignment="1">
      <alignment vertical="center"/>
      <protection/>
    </xf>
    <xf numFmtId="4" fontId="4" fillId="0" borderId="0" xfId="50" applyNumberFormat="1" applyFont="1" applyAlignment="1">
      <alignment vertical="center" wrapText="1"/>
      <protection/>
    </xf>
    <xf numFmtId="4" fontId="4" fillId="0" borderId="0" xfId="50" applyNumberFormat="1" applyFont="1" applyAlignment="1">
      <alignment horizontal="right" vertical="center" wrapText="1"/>
      <protection/>
    </xf>
    <xf numFmtId="0" fontId="4" fillId="0" borderId="0" xfId="50" applyFont="1" applyAlignment="1">
      <alignment vertical="center" readingOrder="1"/>
      <protection/>
    </xf>
    <xf numFmtId="0" fontId="5" fillId="0" borderId="0" xfId="50" applyFont="1" applyAlignment="1">
      <alignment vertical="center"/>
      <protection/>
    </xf>
    <xf numFmtId="4" fontId="5" fillId="0" borderId="0" xfId="50" applyNumberFormat="1" applyFont="1" applyAlignment="1">
      <alignment vertical="center" wrapText="1"/>
      <protection/>
    </xf>
    <xf numFmtId="0" fontId="4" fillId="41" borderId="0" xfId="50" applyFont="1" applyFill="1" applyAlignment="1">
      <alignment vertical="center" wrapText="1"/>
      <protection/>
    </xf>
    <xf numFmtId="0" fontId="5" fillId="41" borderId="0" xfId="50" applyFont="1" applyFill="1" applyAlignment="1">
      <alignment horizontal="left" vertical="center" wrapText="1" readingOrder="1"/>
      <protection/>
    </xf>
    <xf numFmtId="0" fontId="4" fillId="41" borderId="0" xfId="50" applyFont="1" applyFill="1" applyAlignment="1">
      <alignment horizontal="right" vertical="center" wrapText="1"/>
      <protection/>
    </xf>
    <xf numFmtId="0" fontId="4" fillId="41" borderId="0" xfId="50" applyFont="1" applyFill="1" applyAlignment="1">
      <alignment horizontal="left" vertical="center" wrapText="1" readingOrder="1"/>
      <protection/>
    </xf>
    <xf numFmtId="4" fontId="4" fillId="41" borderId="0" xfId="50" applyNumberFormat="1" applyFont="1" applyFill="1" applyAlignment="1">
      <alignment horizontal="right" vertical="center" wrapText="1"/>
      <protection/>
    </xf>
    <xf numFmtId="0" fontId="1" fillId="0" borderId="0" xfId="0" applyFont="1" applyAlignment="1">
      <alignment vertical="center" wrapText="1"/>
    </xf>
    <xf numFmtId="0" fontId="47" fillId="0" borderId="0" xfId="0" applyFont="1" applyAlignment="1">
      <alignment vertical="center"/>
    </xf>
    <xf numFmtId="0" fontId="11" fillId="0" borderId="0" xfId="0" applyFont="1" applyAlignment="1">
      <alignment horizontal="left" vertical="center" indent="10"/>
    </xf>
    <xf numFmtId="0" fontId="11" fillId="0" borderId="0" xfId="0" applyFont="1" applyAlignment="1">
      <alignment vertical="center"/>
    </xf>
    <xf numFmtId="0" fontId="3" fillId="0" borderId="0" xfId="0" applyFont="1" applyAlignment="1">
      <alignment vertical="center"/>
    </xf>
    <xf numFmtId="0" fontId="5" fillId="39" borderId="0" xfId="50" applyFont="1" applyFill="1" applyAlignment="1">
      <alignment horizontal="left" vertical="center" wrapText="1" readingOrder="1"/>
      <protection/>
    </xf>
    <xf numFmtId="4" fontId="5" fillId="39" borderId="0" xfId="50" applyNumberFormat="1" applyFont="1" applyFill="1" applyAlignment="1">
      <alignment horizontal="right" vertical="center" wrapText="1"/>
      <protection/>
    </xf>
    <xf numFmtId="4" fontId="5" fillId="41" borderId="0" xfId="50" applyNumberFormat="1" applyFont="1" applyFill="1" applyAlignment="1">
      <alignment horizontal="right" vertical="center" wrapText="1"/>
      <protection/>
    </xf>
    <xf numFmtId="0" fontId="4" fillId="42" borderId="0" xfId="50" applyFont="1" applyFill="1" applyAlignment="1">
      <alignment horizontal="left" vertical="center" wrapText="1"/>
      <protection/>
    </xf>
    <xf numFmtId="4" fontId="4" fillId="42" borderId="0" xfId="50" applyNumberFormat="1" applyFont="1" applyFill="1" applyAlignment="1">
      <alignment horizontal="right" vertical="center" wrapText="1"/>
      <protection/>
    </xf>
    <xf numFmtId="0" fontId="4" fillId="42" borderId="0" xfId="50" applyFont="1" applyFill="1" applyAlignment="1">
      <alignment vertical="center" wrapText="1"/>
      <protection/>
    </xf>
    <xf numFmtId="0" fontId="10" fillId="42" borderId="0" xfId="50" applyFont="1" applyFill="1" applyAlignment="1">
      <alignment vertical="center" wrapText="1"/>
      <protection/>
    </xf>
    <xf numFmtId="4" fontId="9" fillId="42" borderId="0" xfId="50" applyNumberFormat="1" applyFont="1" applyFill="1" applyAlignment="1">
      <alignment horizontal="right" vertical="center" wrapText="1"/>
      <protection/>
    </xf>
    <xf numFmtId="4" fontId="9" fillId="42" borderId="0" xfId="50" applyNumberFormat="1" applyFont="1" applyFill="1" applyAlignment="1">
      <alignment vertical="center" wrapText="1"/>
      <protection/>
    </xf>
    <xf numFmtId="0" fontId="9" fillId="42" borderId="0" xfId="50" applyFont="1" applyFill="1" applyAlignment="1">
      <alignment vertical="center" wrapText="1"/>
      <protection/>
    </xf>
    <xf numFmtId="4" fontId="10" fillId="42" borderId="0" xfId="50" applyNumberFormat="1" applyFont="1" applyFill="1" applyAlignment="1">
      <alignment horizontal="right" vertical="center" wrapText="1"/>
      <protection/>
    </xf>
    <xf numFmtId="4" fontId="10" fillId="42" borderId="0" xfId="50" applyNumberFormat="1" applyFont="1" applyFill="1" applyAlignment="1">
      <alignment vertical="center" wrapText="1"/>
      <protection/>
    </xf>
    <xf numFmtId="4" fontId="4" fillId="42" borderId="0" xfId="50" applyNumberFormat="1" applyFont="1" applyFill="1" applyAlignment="1">
      <alignment vertical="center" wrapText="1"/>
      <protection/>
    </xf>
    <xf numFmtId="0" fontId="2" fillId="0" borderId="0" xfId="0" applyFont="1" applyAlignment="1">
      <alignment vertical="center"/>
    </xf>
    <xf numFmtId="0" fontId="1" fillId="0" borderId="0" xfId="0" applyFont="1" applyAlignment="1">
      <alignment vertical="top"/>
    </xf>
    <xf numFmtId="0" fontId="47" fillId="0" borderId="0" xfId="0" applyFont="1" applyAlignment="1">
      <alignment horizontal="left" vertical="top" wrapText="1"/>
    </xf>
    <xf numFmtId="0" fontId="4" fillId="0" borderId="0" xfId="50" applyFont="1" applyAlignment="1">
      <alignment horizontal="center" vertical="center" wrapText="1"/>
      <protection/>
    </xf>
    <xf numFmtId="0" fontId="3" fillId="0" borderId="0" xfId="50" applyFont="1" applyAlignment="1">
      <alignment vertical="center" wrapText="1"/>
      <protection/>
    </xf>
    <xf numFmtId="0" fontId="4" fillId="0" borderId="0" xfId="0" applyFont="1" applyBorder="1" applyAlignment="1">
      <alignment horizontal="center" vertical="center" wrapText="1"/>
    </xf>
    <xf numFmtId="0" fontId="47" fillId="0" borderId="0" xfId="0" applyFont="1" applyAlignment="1">
      <alignment horizontal="left" vertical="center"/>
    </xf>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vertical="top" wrapText="1"/>
    </xf>
  </cellXfs>
  <cellStyles count="6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no 2"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585858"/>
      <rgbColor rgb="00FFFFFF"/>
      <rgbColor rgb="007D7D7D"/>
      <rgbColor rgb="008F8F8F"/>
      <rgbColor rgb="00A3A3A3"/>
      <rgbColor rgb="00E0E0E0"/>
      <rgbColor rgb="00ABABAB"/>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28575</xdr:rowOff>
    </xdr:to>
    <xdr:pic>
      <xdr:nvPicPr>
        <xdr:cNvPr id="1" name="image1.png"/>
        <xdr:cNvPicPr preferRelativeResize="1">
          <a:picLocks noChangeAspect="1"/>
        </xdr:cNvPicPr>
      </xdr:nvPicPr>
      <xdr:blipFill>
        <a:blip r:embed="rId1"/>
        <a:stretch>
          <a:fillRect/>
        </a:stretch>
      </xdr:blipFill>
      <xdr:spPr>
        <a:xfrm>
          <a:off x="0" y="0"/>
          <a:ext cx="6000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D23"/>
  <sheetViews>
    <sheetView showGridLines="0" tabSelected="1" zoomScalePageLayoutView="0" workbookViewId="0" topLeftCell="A1">
      <selection activeCell="A7" sqref="A7"/>
    </sheetView>
  </sheetViews>
  <sheetFormatPr defaultColWidth="20.7109375" defaultRowHeight="19.5" customHeight="1"/>
  <cols>
    <col min="1" max="1" width="57.421875" style="48" customWidth="1"/>
    <col min="2" max="2" width="12.140625" style="49" customWidth="1"/>
    <col min="3" max="3" width="11.28125" style="49" customWidth="1"/>
    <col min="4" max="4" width="11.140625" style="49" customWidth="1"/>
    <col min="5" max="16384" width="20.7109375" style="48" customWidth="1"/>
  </cols>
  <sheetData>
    <row r="1" spans="2:4" ht="43.5" customHeight="1">
      <c r="B1" s="48"/>
      <c r="C1" s="48"/>
      <c r="D1" s="48"/>
    </row>
    <row r="2" spans="1:4" ht="43.5" customHeight="1">
      <c r="A2" s="76" t="s">
        <v>248</v>
      </c>
      <c r="B2" s="48"/>
      <c r="C2" s="48"/>
      <c r="D2" s="48"/>
    </row>
    <row r="3" spans="1:4" ht="25.5" customHeight="1">
      <c r="A3" s="95" t="s">
        <v>247</v>
      </c>
      <c r="B3" s="48"/>
      <c r="C3" s="48"/>
      <c r="D3" s="48"/>
    </row>
    <row r="4" spans="1:4" ht="66.75" customHeight="1">
      <c r="A4" s="96" t="s">
        <v>249</v>
      </c>
      <c r="B4" s="96"/>
      <c r="C4" s="96"/>
      <c r="D4" s="96"/>
    </row>
    <row r="5" spans="1:4" ht="19.5" customHeight="1">
      <c r="A5" s="78" t="s">
        <v>250</v>
      </c>
      <c r="B5" s="48"/>
      <c r="C5" s="48"/>
      <c r="D5" s="48"/>
    </row>
    <row r="6" spans="1:4" ht="14.25" customHeight="1">
      <c r="A6" s="79" t="s">
        <v>251</v>
      </c>
      <c r="B6" s="48"/>
      <c r="C6" s="48"/>
      <c r="D6" s="48"/>
    </row>
    <row r="7" spans="1:4" ht="26.25" customHeight="1">
      <c r="A7" s="80" t="s">
        <v>252</v>
      </c>
      <c r="B7" s="48"/>
      <c r="C7" s="48"/>
      <c r="D7" s="48"/>
    </row>
    <row r="8" spans="2:4" ht="25.5">
      <c r="B8" s="53" t="s">
        <v>2</v>
      </c>
      <c r="C8" s="53" t="s">
        <v>3</v>
      </c>
      <c r="D8" s="53" t="s">
        <v>4</v>
      </c>
    </row>
    <row r="9" spans="1:4" s="71" customFormat="1" ht="19.5" customHeight="1">
      <c r="A9" s="72" t="s">
        <v>140</v>
      </c>
      <c r="B9" s="73"/>
      <c r="C9" s="73"/>
      <c r="D9" s="73"/>
    </row>
    <row r="10" spans="1:4" s="50" customFormat="1" ht="19.5" customHeight="1">
      <c r="A10" s="81" t="s">
        <v>139</v>
      </c>
      <c r="B10" s="82">
        <v>2320302</v>
      </c>
      <c r="C10" s="82">
        <v>1665109.4</v>
      </c>
      <c r="D10" s="82">
        <v>2009709.53</v>
      </c>
    </row>
    <row r="11" spans="1:4" s="71" customFormat="1" ht="19.5" customHeight="1">
      <c r="A11" s="74" t="s">
        <v>138</v>
      </c>
      <c r="B11" s="75">
        <v>2319702</v>
      </c>
      <c r="C11" s="75">
        <v>1664472.33</v>
      </c>
      <c r="D11" s="75">
        <v>2009072.46</v>
      </c>
    </row>
    <row r="12" spans="1:4" s="71" customFormat="1" ht="19.5" customHeight="1">
      <c r="A12" s="74" t="s">
        <v>137</v>
      </c>
      <c r="B12" s="75">
        <v>600</v>
      </c>
      <c r="C12" s="75">
        <v>637.07</v>
      </c>
      <c r="D12" s="75">
        <v>637.07</v>
      </c>
    </row>
    <row r="13" spans="1:4" s="50" customFormat="1" ht="19.5" customHeight="1">
      <c r="A13" s="81" t="s">
        <v>136</v>
      </c>
      <c r="B13" s="82">
        <v>2250602</v>
      </c>
      <c r="C13" s="82">
        <v>1590784.63</v>
      </c>
      <c r="D13" s="82">
        <v>1964009.53</v>
      </c>
    </row>
    <row r="14" spans="1:4" s="71" customFormat="1" ht="19.5" customHeight="1">
      <c r="A14" s="74" t="s">
        <v>135</v>
      </c>
      <c r="B14" s="75">
        <v>1072602</v>
      </c>
      <c r="C14" s="75">
        <v>744576.85</v>
      </c>
      <c r="D14" s="75">
        <v>880994.53</v>
      </c>
    </row>
    <row r="15" spans="1:4" s="71" customFormat="1" ht="19.5" customHeight="1">
      <c r="A15" s="74" t="s">
        <v>134</v>
      </c>
      <c r="B15" s="75">
        <v>1178000</v>
      </c>
      <c r="C15" s="75">
        <v>846207.78</v>
      </c>
      <c r="D15" s="75">
        <v>1083015</v>
      </c>
    </row>
    <row r="16" spans="1:4" s="50" customFormat="1" ht="19.5" customHeight="1">
      <c r="A16" s="81" t="s">
        <v>133</v>
      </c>
      <c r="B16" s="82">
        <v>69700</v>
      </c>
      <c r="C16" s="82">
        <v>74324.77</v>
      </c>
      <c r="D16" s="82">
        <v>45700</v>
      </c>
    </row>
    <row r="17" spans="1:4" s="71" customFormat="1" ht="19.5" customHeight="1">
      <c r="A17" s="72" t="s">
        <v>132</v>
      </c>
      <c r="B17" s="73"/>
      <c r="C17" s="73"/>
      <c r="D17" s="73"/>
    </row>
    <row r="18" spans="1:4" s="71" customFormat="1" ht="19.5" customHeight="1">
      <c r="A18" s="74" t="s">
        <v>131</v>
      </c>
      <c r="B18" s="75">
        <v>0</v>
      </c>
      <c r="C18" s="75">
        <v>0</v>
      </c>
      <c r="D18" s="75">
        <v>0</v>
      </c>
    </row>
    <row r="19" spans="1:4" s="71" customFormat="1" ht="19.5" customHeight="1">
      <c r="A19" s="74" t="s">
        <v>130</v>
      </c>
      <c r="B19" s="75">
        <v>69700</v>
      </c>
      <c r="C19" s="75">
        <v>74324.77</v>
      </c>
      <c r="D19" s="75">
        <v>45700</v>
      </c>
    </row>
    <row r="20" spans="1:4" s="50" customFormat="1" ht="19.5" customHeight="1">
      <c r="A20" s="81" t="s">
        <v>129</v>
      </c>
      <c r="B20" s="82">
        <v>-69700</v>
      </c>
      <c r="C20" s="82">
        <v>-74324.77</v>
      </c>
      <c r="D20" s="82">
        <v>-45700</v>
      </c>
    </row>
    <row r="21" spans="1:4" s="71" customFormat="1" ht="19.5" customHeight="1">
      <c r="A21" s="74" t="s">
        <v>128</v>
      </c>
      <c r="B21" s="75">
        <v>0</v>
      </c>
      <c r="C21" s="75">
        <v>0</v>
      </c>
      <c r="D21" s="75">
        <v>0</v>
      </c>
    </row>
    <row r="22" spans="1:4" s="50" customFormat="1" ht="19.5" customHeight="1">
      <c r="A22" s="52" t="s">
        <v>127</v>
      </c>
      <c r="B22" s="51">
        <v>0</v>
      </c>
      <c r="C22" s="51">
        <v>0</v>
      </c>
      <c r="D22" s="51">
        <v>0</v>
      </c>
    </row>
    <row r="23" spans="1:4" s="71" customFormat="1" ht="19.5" customHeight="1">
      <c r="A23" s="72" t="s">
        <v>126</v>
      </c>
      <c r="B23" s="83">
        <v>0</v>
      </c>
      <c r="C23" s="83">
        <v>0</v>
      </c>
      <c r="D23" s="83">
        <v>0</v>
      </c>
    </row>
  </sheetData>
  <sheetProtection/>
  <mergeCells count="1">
    <mergeCell ref="A4:D4"/>
  </mergeCells>
  <printOptions/>
  <pageMargins left="0.7916666666666666" right="0.3958333333333333" top="0.3958333333333333" bottom="0.3958333333333333" header="0" footer="0"/>
  <pageSetup fitToHeight="0" fitToWidth="0"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outlinePr summaryBelow="0"/>
  </sheetPr>
  <dimension ref="A1:F343"/>
  <sheetViews>
    <sheetView showGridLines="0" zoomScalePageLayoutView="0" workbookViewId="0" topLeftCell="A1">
      <selection activeCell="C3" sqref="C3"/>
    </sheetView>
  </sheetViews>
  <sheetFormatPr defaultColWidth="20.7109375" defaultRowHeight="12.75"/>
  <cols>
    <col min="1" max="1" width="3.140625" style="39" customWidth="1"/>
    <col min="2" max="2" width="5.57421875" style="2" bestFit="1" customWidth="1"/>
    <col min="3" max="3" width="55.00390625" style="1" customWidth="1"/>
    <col min="4" max="4" width="11.8515625" style="38" bestFit="1" customWidth="1"/>
    <col min="5" max="6" width="11.28125" style="38" bestFit="1" customWidth="1"/>
    <col min="7" max="16384" width="20.7109375" style="1" customWidth="1"/>
  </cols>
  <sheetData>
    <row r="1" spans="1:6" ht="30" customHeight="1">
      <c r="A1" s="99" t="s">
        <v>264</v>
      </c>
      <c r="B1" s="99"/>
      <c r="C1" s="99"/>
      <c r="D1" s="99"/>
      <c r="E1" s="99"/>
      <c r="F1" s="99"/>
    </row>
    <row r="2" spans="3:6" ht="12.75">
      <c r="C2" s="3" t="s">
        <v>0</v>
      </c>
      <c r="D2" s="4">
        <v>2320302</v>
      </c>
      <c r="E2" s="4">
        <v>1665109.4</v>
      </c>
      <c r="F2" s="4">
        <v>2009709.53</v>
      </c>
    </row>
    <row r="3" spans="2:6" ht="25.5">
      <c r="B3" s="5" t="s">
        <v>1</v>
      </c>
      <c r="C3" s="3" t="s">
        <v>263</v>
      </c>
      <c r="D3" s="6" t="s">
        <v>2</v>
      </c>
      <c r="E3" s="6" t="s">
        <v>3</v>
      </c>
      <c r="F3" s="6" t="s">
        <v>4</v>
      </c>
    </row>
    <row r="4" spans="1:6" s="10" customFormat="1" ht="12.75">
      <c r="A4" s="40" t="s">
        <v>262</v>
      </c>
      <c r="B4" s="8"/>
      <c r="C4" s="7"/>
      <c r="D4" s="9">
        <v>2320302</v>
      </c>
      <c r="E4" s="9">
        <v>1665109.4</v>
      </c>
      <c r="F4" s="9">
        <v>2009709.53</v>
      </c>
    </row>
    <row r="5" spans="1:6" s="14" customFormat="1" ht="12.75">
      <c r="A5" s="41" t="s">
        <v>5</v>
      </c>
      <c r="B5" s="12"/>
      <c r="C5" s="11"/>
      <c r="D5" s="13">
        <v>2089800</v>
      </c>
      <c r="E5" s="13">
        <v>1468227.43</v>
      </c>
      <c r="F5" s="13">
        <v>1775750</v>
      </c>
    </row>
    <row r="6" spans="1:6" ht="76.5">
      <c r="A6" s="15"/>
      <c r="C6" s="15" t="s">
        <v>6</v>
      </c>
      <c r="D6" s="16" t="s">
        <v>7</v>
      </c>
      <c r="E6" s="16" t="s">
        <v>8</v>
      </c>
      <c r="F6" s="16" t="s">
        <v>9</v>
      </c>
    </row>
    <row r="7" spans="1:6" s="20" customFormat="1" ht="12.75">
      <c r="A7" s="42" t="s">
        <v>10</v>
      </c>
      <c r="B7" s="18"/>
      <c r="C7" s="17"/>
      <c r="D7" s="19">
        <v>57700</v>
      </c>
      <c r="E7" s="19">
        <v>52425.51</v>
      </c>
      <c r="F7" s="19">
        <v>63300</v>
      </c>
    </row>
    <row r="8" spans="1:6" s="24" customFormat="1" ht="12.75">
      <c r="A8" s="43" t="s">
        <v>11</v>
      </c>
      <c r="B8" s="22"/>
      <c r="C8" s="21"/>
      <c r="D8" s="23">
        <v>48800</v>
      </c>
      <c r="E8" s="23">
        <v>41011.36</v>
      </c>
      <c r="F8" s="23">
        <v>53800</v>
      </c>
    </row>
    <row r="9" spans="1:6" s="28" customFormat="1" ht="12.75">
      <c r="A9" s="44" t="s">
        <v>12</v>
      </c>
      <c r="B9" s="26"/>
      <c r="C9" s="25"/>
      <c r="D9" s="27">
        <v>48800</v>
      </c>
      <c r="E9" s="27">
        <f>SUM(E11)</f>
        <v>41011.36</v>
      </c>
      <c r="F9" s="27">
        <f>SUM(F11)</f>
        <v>53800</v>
      </c>
    </row>
    <row r="10" spans="2:6" ht="12.75">
      <c r="B10" s="2" t="s">
        <v>13</v>
      </c>
      <c r="C10" s="1" t="s">
        <v>14</v>
      </c>
      <c r="D10" s="29">
        <v>48800</v>
      </c>
      <c r="E10" s="29">
        <v>41011.36</v>
      </c>
      <c r="F10" s="29">
        <v>53800</v>
      </c>
    </row>
    <row r="11" spans="2:6" ht="12.75">
      <c r="B11" s="2" t="s">
        <v>15</v>
      </c>
      <c r="C11" s="1" t="s">
        <v>16</v>
      </c>
      <c r="D11" s="29">
        <v>48800</v>
      </c>
      <c r="E11" s="29">
        <v>41011.36</v>
      </c>
      <c r="F11" s="29">
        <v>53800</v>
      </c>
    </row>
    <row r="12" spans="1:6" s="24" customFormat="1" ht="12.75">
      <c r="A12" s="43" t="s">
        <v>17</v>
      </c>
      <c r="B12" s="22"/>
      <c r="C12" s="21"/>
      <c r="D12" s="23">
        <v>1900</v>
      </c>
      <c r="E12" s="23">
        <v>1858.12</v>
      </c>
      <c r="F12" s="23">
        <v>1900</v>
      </c>
    </row>
    <row r="13" spans="1:6" s="28" customFormat="1" ht="12.75">
      <c r="A13" s="44" t="s">
        <v>12</v>
      </c>
      <c r="B13" s="26"/>
      <c r="C13" s="25"/>
      <c r="D13" s="27">
        <v>1900</v>
      </c>
      <c r="E13" s="27">
        <f>SUM(E14)</f>
        <v>1858.12</v>
      </c>
      <c r="F13" s="27">
        <f>SUM(F14)</f>
        <v>1900</v>
      </c>
    </row>
    <row r="14" spans="2:6" ht="12.75">
      <c r="B14" s="2" t="s">
        <v>13</v>
      </c>
      <c r="C14" s="1" t="s">
        <v>14</v>
      </c>
      <c r="D14" s="29">
        <v>1900</v>
      </c>
      <c r="E14" s="29">
        <v>1858.12</v>
      </c>
      <c r="F14" s="29">
        <v>1900</v>
      </c>
    </row>
    <row r="15" spans="2:6" ht="12.75">
      <c r="B15" s="2" t="s">
        <v>18</v>
      </c>
      <c r="C15" s="1" t="s">
        <v>19</v>
      </c>
      <c r="D15" s="29">
        <v>1900</v>
      </c>
      <c r="E15" s="29">
        <v>1858.12</v>
      </c>
      <c r="F15" s="29">
        <v>1900</v>
      </c>
    </row>
    <row r="16" spans="1:6" s="24" customFormat="1" ht="12.75">
      <c r="A16" s="43" t="s">
        <v>20</v>
      </c>
      <c r="B16" s="22"/>
      <c r="C16" s="21"/>
      <c r="D16" s="23">
        <v>2400</v>
      </c>
      <c r="E16" s="23">
        <v>2919.9</v>
      </c>
      <c r="F16" s="23">
        <v>3000</v>
      </c>
    </row>
    <row r="17" spans="1:6" s="28" customFormat="1" ht="12.75">
      <c r="A17" s="44" t="s">
        <v>12</v>
      </c>
      <c r="B17" s="26"/>
      <c r="C17" s="25"/>
      <c r="D17" s="27">
        <v>2400</v>
      </c>
      <c r="E17" s="27">
        <f>SUM(E18)</f>
        <v>2919.9</v>
      </c>
      <c r="F17" s="27">
        <f>SUM(F18)</f>
        <v>3000</v>
      </c>
    </row>
    <row r="18" spans="2:6" ht="12.75">
      <c r="B18" s="2" t="s">
        <v>13</v>
      </c>
      <c r="C18" s="1" t="s">
        <v>14</v>
      </c>
      <c r="D18" s="29">
        <v>2400</v>
      </c>
      <c r="E18" s="29">
        <v>2919.9</v>
      </c>
      <c r="F18" s="29">
        <v>3000</v>
      </c>
    </row>
    <row r="19" spans="2:6" ht="12.75">
      <c r="B19" s="2" t="s">
        <v>15</v>
      </c>
      <c r="C19" s="1" t="s">
        <v>16</v>
      </c>
      <c r="D19" s="29">
        <v>2400</v>
      </c>
      <c r="E19" s="29">
        <v>2919.9</v>
      </c>
      <c r="F19" s="29">
        <v>3000</v>
      </c>
    </row>
    <row r="20" spans="1:6" s="24" customFormat="1" ht="12.75">
      <c r="A20" s="43" t="s">
        <v>21</v>
      </c>
      <c r="B20" s="22"/>
      <c r="C20" s="21"/>
      <c r="D20" s="23">
        <v>0</v>
      </c>
      <c r="E20" s="23">
        <v>1990.84</v>
      </c>
      <c r="F20" s="23">
        <v>0</v>
      </c>
    </row>
    <row r="21" spans="1:6" s="28" customFormat="1" ht="12.75">
      <c r="A21" s="44" t="s">
        <v>12</v>
      </c>
      <c r="B21" s="26"/>
      <c r="C21" s="25"/>
      <c r="D21" s="27">
        <v>0</v>
      </c>
      <c r="E21" s="27">
        <f>SUM(E22)</f>
        <v>1990.84</v>
      </c>
      <c r="F21" s="27">
        <v>0</v>
      </c>
    </row>
    <row r="22" spans="2:6" ht="12.75">
      <c r="B22" s="2" t="s">
        <v>13</v>
      </c>
      <c r="C22" s="1" t="s">
        <v>14</v>
      </c>
      <c r="D22" s="29">
        <v>0</v>
      </c>
      <c r="E22" s="29">
        <v>1990.84</v>
      </c>
      <c r="F22" s="29">
        <v>0</v>
      </c>
    </row>
    <row r="23" spans="2:6" ht="12.75">
      <c r="B23" s="2" t="s">
        <v>15</v>
      </c>
      <c r="C23" s="1" t="s">
        <v>16</v>
      </c>
      <c r="D23" s="29">
        <v>0</v>
      </c>
      <c r="E23" s="29">
        <v>1990.84</v>
      </c>
      <c r="F23" s="29">
        <v>0</v>
      </c>
    </row>
    <row r="24" spans="1:6" s="24" customFormat="1" ht="12.75">
      <c r="A24" s="43" t="s">
        <v>22</v>
      </c>
      <c r="B24" s="22"/>
      <c r="C24" s="21"/>
      <c r="D24" s="23">
        <v>4000</v>
      </c>
      <c r="E24" s="23">
        <v>3981.68</v>
      </c>
      <c r="F24" s="23">
        <v>4000</v>
      </c>
    </row>
    <row r="25" spans="1:6" s="28" customFormat="1" ht="12.75">
      <c r="A25" s="44" t="s">
        <v>12</v>
      </c>
      <c r="B25" s="26"/>
      <c r="C25" s="25"/>
      <c r="D25" s="27">
        <v>4000</v>
      </c>
      <c r="E25" s="27">
        <v>3981.68</v>
      </c>
      <c r="F25" s="27">
        <v>4000</v>
      </c>
    </row>
    <row r="26" spans="2:6" ht="12.75">
      <c r="B26" s="2" t="s">
        <v>13</v>
      </c>
      <c r="C26" s="1" t="s">
        <v>14</v>
      </c>
      <c r="D26" s="29">
        <v>4000</v>
      </c>
      <c r="E26" s="29">
        <v>3981.68</v>
      </c>
      <c r="F26" s="29">
        <v>4000</v>
      </c>
    </row>
    <row r="27" spans="2:6" ht="12.75">
      <c r="B27" s="2" t="s">
        <v>15</v>
      </c>
      <c r="C27" s="1" t="s">
        <v>16</v>
      </c>
      <c r="D27" s="29">
        <v>4000</v>
      </c>
      <c r="E27" s="29">
        <v>3981.68</v>
      </c>
      <c r="F27" s="29">
        <v>4000</v>
      </c>
    </row>
    <row r="28" spans="1:6" s="24" customFormat="1" ht="12.75">
      <c r="A28" s="43" t="s">
        <v>23</v>
      </c>
      <c r="B28" s="22"/>
      <c r="C28" s="21"/>
      <c r="D28" s="23">
        <v>600</v>
      </c>
      <c r="E28" s="23">
        <v>663.61</v>
      </c>
      <c r="F28" s="23">
        <v>600</v>
      </c>
    </row>
    <row r="29" spans="1:6" s="28" customFormat="1" ht="12.75">
      <c r="A29" s="44" t="s">
        <v>12</v>
      </c>
      <c r="B29" s="26"/>
      <c r="C29" s="25"/>
      <c r="D29" s="27">
        <v>600</v>
      </c>
      <c r="E29" s="27">
        <v>663.61</v>
      </c>
      <c r="F29" s="27">
        <v>600</v>
      </c>
    </row>
    <row r="30" spans="2:6" ht="12.75">
      <c r="B30" s="2" t="s">
        <v>13</v>
      </c>
      <c r="C30" s="1" t="s">
        <v>14</v>
      </c>
      <c r="D30" s="29">
        <v>600</v>
      </c>
      <c r="E30" s="29">
        <v>663.61</v>
      </c>
      <c r="F30" s="29">
        <v>600</v>
      </c>
    </row>
    <row r="31" spans="2:6" ht="12.75">
      <c r="B31" s="2" t="s">
        <v>15</v>
      </c>
      <c r="C31" s="1" t="s">
        <v>16</v>
      </c>
      <c r="D31" s="29">
        <v>600</v>
      </c>
      <c r="E31" s="29">
        <v>663.61</v>
      </c>
      <c r="F31" s="29">
        <v>600</v>
      </c>
    </row>
    <row r="32" spans="1:6" s="20" customFormat="1" ht="12.75">
      <c r="A32" s="42" t="s">
        <v>24</v>
      </c>
      <c r="B32" s="18"/>
      <c r="C32" s="17"/>
      <c r="D32" s="19">
        <v>220350</v>
      </c>
      <c r="E32" s="19">
        <v>144499.28</v>
      </c>
      <c r="F32" s="19">
        <v>161650</v>
      </c>
    </row>
    <row r="33" spans="1:6" s="24" customFormat="1" ht="12.75">
      <c r="A33" s="43" t="s">
        <v>25</v>
      </c>
      <c r="B33" s="22"/>
      <c r="C33" s="21"/>
      <c r="D33" s="23">
        <v>151820</v>
      </c>
      <c r="E33" s="23">
        <v>136138.4</v>
      </c>
      <c r="F33" s="23">
        <v>157120</v>
      </c>
    </row>
    <row r="34" spans="1:6" s="28" customFormat="1" ht="12.75">
      <c r="A34" s="44" t="s">
        <v>12</v>
      </c>
      <c r="B34" s="26"/>
      <c r="C34" s="25"/>
      <c r="D34" s="27">
        <v>151820</v>
      </c>
      <c r="E34" s="27">
        <f>SUM(E35)</f>
        <v>136138.4</v>
      </c>
      <c r="F34" s="27">
        <f>SUM(F35)</f>
        <v>157120</v>
      </c>
    </row>
    <row r="35" spans="2:6" ht="12.75">
      <c r="B35" s="2" t="s">
        <v>13</v>
      </c>
      <c r="C35" s="1" t="s">
        <v>14</v>
      </c>
      <c r="D35" s="29">
        <v>151820</v>
      </c>
      <c r="E35" s="29">
        <v>136138.4</v>
      </c>
      <c r="F35" s="29">
        <v>157120</v>
      </c>
    </row>
    <row r="36" spans="2:6" ht="12.75">
      <c r="B36" s="2" t="s">
        <v>26</v>
      </c>
      <c r="C36" s="1" t="s">
        <v>27</v>
      </c>
      <c r="D36" s="29">
        <v>113000</v>
      </c>
      <c r="E36" s="29">
        <v>102120.78</v>
      </c>
      <c r="F36" s="29">
        <v>118000</v>
      </c>
    </row>
    <row r="37" spans="2:6" ht="12.75">
      <c r="B37" s="2" t="s">
        <v>15</v>
      </c>
      <c r="C37" s="1" t="s">
        <v>16</v>
      </c>
      <c r="D37" s="29">
        <v>32420</v>
      </c>
      <c r="E37" s="29">
        <v>27779.65</v>
      </c>
      <c r="F37" s="29">
        <v>32720</v>
      </c>
    </row>
    <row r="38" spans="2:6" ht="12.75">
      <c r="B38" s="2" t="s">
        <v>28</v>
      </c>
      <c r="C38" s="1" t="s">
        <v>29</v>
      </c>
      <c r="D38" s="29">
        <v>6400</v>
      </c>
      <c r="E38" s="29">
        <v>6237.97</v>
      </c>
      <c r="F38" s="29">
        <v>6400</v>
      </c>
    </row>
    <row r="39" spans="1:6" s="24" customFormat="1" ht="12.75">
      <c r="A39" s="43" t="s">
        <v>30</v>
      </c>
      <c r="B39" s="22"/>
      <c r="C39" s="21"/>
      <c r="D39" s="23">
        <v>3530</v>
      </c>
      <c r="E39" s="23">
        <v>7697.27</v>
      </c>
      <c r="F39" s="23">
        <v>3530</v>
      </c>
    </row>
    <row r="40" spans="1:6" s="28" customFormat="1" ht="12.75">
      <c r="A40" s="44" t="s">
        <v>31</v>
      </c>
      <c r="B40" s="26"/>
      <c r="C40" s="25"/>
      <c r="D40" s="27">
        <v>3530</v>
      </c>
      <c r="E40" s="27">
        <v>7697.27</v>
      </c>
      <c r="F40" s="27">
        <v>3530</v>
      </c>
    </row>
    <row r="41" spans="2:6" ht="12.75">
      <c r="B41" s="2" t="s">
        <v>13</v>
      </c>
      <c r="C41" s="1" t="s">
        <v>14</v>
      </c>
      <c r="D41" s="29">
        <v>3530</v>
      </c>
      <c r="E41" s="29">
        <v>7697.27</v>
      </c>
      <c r="F41" s="29">
        <v>3530</v>
      </c>
    </row>
    <row r="42" spans="2:6" ht="12.75">
      <c r="B42" s="2" t="s">
        <v>26</v>
      </c>
      <c r="C42" s="1" t="s">
        <v>27</v>
      </c>
      <c r="D42" s="29">
        <v>3400</v>
      </c>
      <c r="E42" s="29">
        <v>7561.89</v>
      </c>
      <c r="F42" s="29">
        <v>3400</v>
      </c>
    </row>
    <row r="43" spans="2:6" ht="12.75">
      <c r="B43" s="2" t="s">
        <v>15</v>
      </c>
      <c r="C43" s="1" t="s">
        <v>16</v>
      </c>
      <c r="D43" s="29">
        <v>130</v>
      </c>
      <c r="E43" s="29">
        <v>135.38</v>
      </c>
      <c r="F43" s="29">
        <v>130</v>
      </c>
    </row>
    <row r="44" spans="1:6" s="24" customFormat="1" ht="12.75">
      <c r="A44" s="43" t="s">
        <v>32</v>
      </c>
      <c r="B44" s="22"/>
      <c r="C44" s="21"/>
      <c r="D44" s="23">
        <v>25000</v>
      </c>
      <c r="E44" s="23">
        <v>663.61</v>
      </c>
      <c r="F44" s="23">
        <v>1000</v>
      </c>
    </row>
    <row r="45" spans="1:6" s="28" customFormat="1" ht="12.75">
      <c r="A45" s="44" t="s">
        <v>12</v>
      </c>
      <c r="B45" s="26"/>
      <c r="C45" s="25"/>
      <c r="D45" s="27">
        <v>25000</v>
      </c>
      <c r="E45" s="27">
        <f>SUM(E46+E48)</f>
        <v>663.61</v>
      </c>
      <c r="F45" s="27">
        <f>SUM(F46+F48)</f>
        <v>1000</v>
      </c>
    </row>
    <row r="46" spans="2:6" ht="12.75">
      <c r="B46" s="2" t="s">
        <v>13</v>
      </c>
      <c r="C46" s="1" t="s">
        <v>14</v>
      </c>
      <c r="D46" s="29">
        <v>1000</v>
      </c>
      <c r="E46" s="29">
        <v>663.61</v>
      </c>
      <c r="F46" s="29">
        <v>1000</v>
      </c>
    </row>
    <row r="47" spans="2:6" ht="12.75">
      <c r="B47" s="2" t="s">
        <v>28</v>
      </c>
      <c r="C47" s="1" t="s">
        <v>29</v>
      </c>
      <c r="D47" s="29">
        <v>1000</v>
      </c>
      <c r="E47" s="29">
        <v>663.61</v>
      </c>
      <c r="F47" s="29">
        <v>1000</v>
      </c>
    </row>
    <row r="48" spans="2:6" ht="12.75">
      <c r="B48" s="2" t="s">
        <v>33</v>
      </c>
      <c r="C48" s="1" t="s">
        <v>34</v>
      </c>
      <c r="D48" s="29">
        <v>24000</v>
      </c>
      <c r="E48" s="29">
        <v>0</v>
      </c>
      <c r="F48" s="29">
        <v>0</v>
      </c>
    </row>
    <row r="49" spans="2:6" ht="12.75">
      <c r="B49" s="2" t="s">
        <v>35</v>
      </c>
      <c r="C49" s="1" t="s">
        <v>36</v>
      </c>
      <c r="D49" s="29">
        <v>24000</v>
      </c>
      <c r="E49" s="29">
        <v>0</v>
      </c>
      <c r="F49" s="29">
        <v>0</v>
      </c>
    </row>
    <row r="50" spans="1:6" s="24" customFormat="1" ht="12.75">
      <c r="A50" s="43" t="s">
        <v>37</v>
      </c>
      <c r="B50" s="22"/>
      <c r="C50" s="21"/>
      <c r="D50" s="23">
        <v>40000</v>
      </c>
      <c r="E50" s="23">
        <v>0</v>
      </c>
      <c r="F50" s="23">
        <v>0</v>
      </c>
    </row>
    <row r="51" spans="1:6" s="28" customFormat="1" ht="12.75">
      <c r="A51" s="44" t="s">
        <v>38</v>
      </c>
      <c r="B51" s="26"/>
      <c r="C51" s="25"/>
      <c r="D51" s="27">
        <v>40000</v>
      </c>
      <c r="E51" s="27">
        <v>0</v>
      </c>
      <c r="F51" s="27">
        <v>0</v>
      </c>
    </row>
    <row r="52" spans="2:6" ht="12.75">
      <c r="B52" s="2" t="s">
        <v>13</v>
      </c>
      <c r="C52" s="1" t="s">
        <v>14</v>
      </c>
      <c r="D52" s="29">
        <v>40000</v>
      </c>
      <c r="E52" s="29">
        <v>0</v>
      </c>
      <c r="F52" s="29">
        <v>0</v>
      </c>
    </row>
    <row r="53" spans="2:6" ht="12.75">
      <c r="B53" s="2" t="s">
        <v>15</v>
      </c>
      <c r="C53" s="1" t="s">
        <v>16</v>
      </c>
      <c r="D53" s="29">
        <v>40000</v>
      </c>
      <c r="E53" s="29">
        <v>0</v>
      </c>
      <c r="F53" s="29">
        <v>0</v>
      </c>
    </row>
    <row r="54" spans="1:6" s="20" customFormat="1" ht="12.75">
      <c r="A54" s="42" t="s">
        <v>39</v>
      </c>
      <c r="B54" s="18"/>
      <c r="C54" s="17"/>
      <c r="D54" s="19">
        <v>32700</v>
      </c>
      <c r="E54" s="19">
        <v>21368.38</v>
      </c>
      <c r="F54" s="19">
        <v>34600</v>
      </c>
    </row>
    <row r="55" spans="1:6" s="24" customFormat="1" ht="12.75">
      <c r="A55" s="43" t="s">
        <v>40</v>
      </c>
      <c r="B55" s="22"/>
      <c r="C55" s="21"/>
      <c r="D55" s="23">
        <v>29700</v>
      </c>
      <c r="E55" s="23">
        <v>21368.38</v>
      </c>
      <c r="F55" s="23">
        <v>31600</v>
      </c>
    </row>
    <row r="56" spans="1:6" s="28" customFormat="1" ht="12.75">
      <c r="A56" s="44" t="s">
        <v>12</v>
      </c>
      <c r="B56" s="26"/>
      <c r="C56" s="25"/>
      <c r="D56" s="27">
        <v>29700</v>
      </c>
      <c r="E56" s="27">
        <f>SUM(E59,E58)</f>
        <v>21368.38</v>
      </c>
      <c r="F56" s="27">
        <f>SUM(F59,F58)</f>
        <v>31600</v>
      </c>
    </row>
    <row r="57" spans="2:6" ht="12.75">
      <c r="B57" s="2" t="s">
        <v>13</v>
      </c>
      <c r="C57" s="1" t="s">
        <v>14</v>
      </c>
      <c r="D57" s="29">
        <v>29700</v>
      </c>
      <c r="E57" s="29">
        <v>21368.38</v>
      </c>
      <c r="F57" s="29">
        <v>31600</v>
      </c>
    </row>
    <row r="58" spans="2:6" ht="12.75">
      <c r="B58" s="2" t="s">
        <v>15</v>
      </c>
      <c r="C58" s="1" t="s">
        <v>16</v>
      </c>
      <c r="D58" s="29">
        <v>2300</v>
      </c>
      <c r="E58" s="29">
        <v>796.34</v>
      </c>
      <c r="F58" s="29">
        <v>2200</v>
      </c>
    </row>
    <row r="59" spans="2:6" ht="12.75">
      <c r="B59" s="2" t="s">
        <v>41</v>
      </c>
      <c r="C59" s="1" t="s">
        <v>42</v>
      </c>
      <c r="D59" s="29">
        <v>27400</v>
      </c>
      <c r="E59" s="29">
        <v>20572.04</v>
      </c>
      <c r="F59" s="29">
        <v>29400</v>
      </c>
    </row>
    <row r="60" spans="1:6" s="24" customFormat="1" ht="12.75">
      <c r="A60" s="43" t="s">
        <v>43</v>
      </c>
      <c r="B60" s="22"/>
      <c r="C60" s="21"/>
      <c r="D60" s="23">
        <v>3000</v>
      </c>
      <c r="E60" s="23">
        <v>0</v>
      </c>
      <c r="F60" s="23">
        <v>3000</v>
      </c>
    </row>
    <row r="61" spans="1:6" s="28" customFormat="1" ht="12.75">
      <c r="A61" s="44" t="s">
        <v>12</v>
      </c>
      <c r="B61" s="26"/>
      <c r="C61" s="25"/>
      <c r="D61" s="27">
        <v>3000</v>
      </c>
      <c r="E61" s="27">
        <v>0</v>
      </c>
      <c r="F61" s="27">
        <v>3000</v>
      </c>
    </row>
    <row r="62" spans="2:6" ht="12.75">
      <c r="B62" s="2" t="s">
        <v>13</v>
      </c>
      <c r="C62" s="1" t="s">
        <v>14</v>
      </c>
      <c r="D62" s="29">
        <v>3000</v>
      </c>
      <c r="E62" s="29">
        <v>0</v>
      </c>
      <c r="F62" s="29">
        <v>3000</v>
      </c>
    </row>
    <row r="63" spans="2:6" ht="12.75">
      <c r="B63" s="2" t="s">
        <v>15</v>
      </c>
      <c r="C63" s="1" t="s">
        <v>16</v>
      </c>
      <c r="D63" s="29">
        <v>3000</v>
      </c>
      <c r="E63" s="29">
        <v>0</v>
      </c>
      <c r="F63" s="29">
        <v>3000</v>
      </c>
    </row>
    <row r="64" spans="1:6" s="20" customFormat="1" ht="12.75">
      <c r="A64" s="42" t="s">
        <v>44</v>
      </c>
      <c r="B64" s="18"/>
      <c r="C64" s="17"/>
      <c r="D64" s="19">
        <v>22900</v>
      </c>
      <c r="E64" s="19">
        <v>11546.89</v>
      </c>
      <c r="F64" s="19">
        <v>22900</v>
      </c>
    </row>
    <row r="65" spans="1:6" s="24" customFormat="1" ht="12.75">
      <c r="A65" s="43" t="s">
        <v>45</v>
      </c>
      <c r="B65" s="22"/>
      <c r="C65" s="21"/>
      <c r="D65" s="23">
        <v>19600</v>
      </c>
      <c r="E65" s="23">
        <v>10617.83</v>
      </c>
      <c r="F65" s="23">
        <v>19600</v>
      </c>
    </row>
    <row r="66" spans="1:6" s="28" customFormat="1" ht="12.75">
      <c r="A66" s="44" t="s">
        <v>12</v>
      </c>
      <c r="B66" s="26"/>
      <c r="C66" s="25"/>
      <c r="D66" s="27">
        <v>19600</v>
      </c>
      <c r="E66" s="27">
        <f>SUM(E68)</f>
        <v>10617.83</v>
      </c>
      <c r="F66" s="27">
        <v>19600</v>
      </c>
    </row>
    <row r="67" spans="2:6" ht="12.75">
      <c r="B67" s="2" t="s">
        <v>13</v>
      </c>
      <c r="C67" s="1" t="s">
        <v>14</v>
      </c>
      <c r="D67" s="29">
        <v>19600</v>
      </c>
      <c r="E67" s="29">
        <v>10617.83</v>
      </c>
      <c r="F67" s="29">
        <v>19600</v>
      </c>
    </row>
    <row r="68" spans="2:6" ht="12.75">
      <c r="B68" s="2" t="s">
        <v>46</v>
      </c>
      <c r="C68" s="1" t="s">
        <v>47</v>
      </c>
      <c r="D68" s="29">
        <v>19600</v>
      </c>
      <c r="E68" s="29">
        <v>10617.83</v>
      </c>
      <c r="F68" s="29">
        <v>19600</v>
      </c>
    </row>
    <row r="69" spans="1:6" s="24" customFormat="1" ht="12.75">
      <c r="A69" s="43" t="s">
        <v>48</v>
      </c>
      <c r="B69" s="22"/>
      <c r="C69" s="21"/>
      <c r="D69" s="23">
        <v>3300</v>
      </c>
      <c r="E69" s="23">
        <v>929.06</v>
      </c>
      <c r="F69" s="23">
        <v>3300</v>
      </c>
    </row>
    <row r="70" spans="1:6" s="28" customFormat="1" ht="12.75">
      <c r="A70" s="44" t="s">
        <v>12</v>
      </c>
      <c r="B70" s="26"/>
      <c r="C70" s="25"/>
      <c r="D70" s="27">
        <v>3300</v>
      </c>
      <c r="E70" s="27">
        <v>929.06</v>
      </c>
      <c r="F70" s="27">
        <v>3300</v>
      </c>
    </row>
    <row r="71" spans="2:6" ht="12.75">
      <c r="B71" s="2" t="s">
        <v>13</v>
      </c>
      <c r="C71" s="1" t="s">
        <v>14</v>
      </c>
      <c r="D71" s="29">
        <v>3300</v>
      </c>
      <c r="E71" s="29">
        <v>929.06</v>
      </c>
      <c r="F71" s="29">
        <v>3300</v>
      </c>
    </row>
    <row r="72" spans="2:6" ht="12.75">
      <c r="B72" s="2" t="s">
        <v>46</v>
      </c>
      <c r="C72" s="1" t="s">
        <v>47</v>
      </c>
      <c r="D72" s="29">
        <v>3300</v>
      </c>
      <c r="E72" s="29">
        <v>929.06</v>
      </c>
      <c r="F72" s="29">
        <v>3300</v>
      </c>
    </row>
    <row r="73" spans="1:6" s="20" customFormat="1" ht="12.75">
      <c r="A73" s="42" t="s">
        <v>49</v>
      </c>
      <c r="B73" s="18"/>
      <c r="C73" s="17"/>
      <c r="D73" s="19">
        <v>323700</v>
      </c>
      <c r="E73" s="19">
        <v>238833.35</v>
      </c>
      <c r="F73" s="19">
        <v>237700</v>
      </c>
    </row>
    <row r="74" spans="1:6" s="24" customFormat="1" ht="12.75">
      <c r="A74" s="43" t="s">
        <v>50</v>
      </c>
      <c r="B74" s="22"/>
      <c r="C74" s="21"/>
      <c r="D74" s="23">
        <v>8100</v>
      </c>
      <c r="E74" s="23">
        <v>6636.14</v>
      </c>
      <c r="F74" s="23">
        <v>8100</v>
      </c>
    </row>
    <row r="75" spans="1:6" s="28" customFormat="1" ht="12.75">
      <c r="A75" s="44" t="s">
        <v>51</v>
      </c>
      <c r="B75" s="26"/>
      <c r="C75" s="25"/>
      <c r="D75" s="27">
        <v>8100</v>
      </c>
      <c r="E75" s="27">
        <f>SUM(E77)</f>
        <v>6636.14</v>
      </c>
      <c r="F75" s="27">
        <v>8100</v>
      </c>
    </row>
    <row r="76" spans="2:6" ht="12.75">
      <c r="B76" s="2" t="s">
        <v>13</v>
      </c>
      <c r="C76" s="1" t="s">
        <v>14</v>
      </c>
      <c r="D76" s="29">
        <v>8100</v>
      </c>
      <c r="E76" s="29">
        <v>6636.14</v>
      </c>
      <c r="F76" s="29">
        <v>8100</v>
      </c>
    </row>
    <row r="77" spans="2:6" ht="12.75">
      <c r="B77" s="2" t="s">
        <v>15</v>
      </c>
      <c r="C77" s="1" t="s">
        <v>16</v>
      </c>
      <c r="D77" s="29">
        <v>8100</v>
      </c>
      <c r="E77" s="29">
        <v>6636.14</v>
      </c>
      <c r="F77" s="29">
        <v>8100</v>
      </c>
    </row>
    <row r="78" spans="1:6" s="24" customFormat="1" ht="12.75">
      <c r="A78" s="43" t="s">
        <v>52</v>
      </c>
      <c r="B78" s="22"/>
      <c r="C78" s="21"/>
      <c r="D78" s="23">
        <v>28000</v>
      </c>
      <c r="E78" s="23">
        <v>12874.11</v>
      </c>
      <c r="F78" s="23">
        <v>28000</v>
      </c>
    </row>
    <row r="79" spans="1:6" s="28" customFormat="1" ht="12.75">
      <c r="A79" s="44" t="s">
        <v>51</v>
      </c>
      <c r="B79" s="26"/>
      <c r="C79" s="25"/>
      <c r="D79" s="27">
        <v>28000</v>
      </c>
      <c r="E79" s="27">
        <f>SUM(E81)</f>
        <v>12874.11</v>
      </c>
      <c r="F79" s="27">
        <v>28000</v>
      </c>
    </row>
    <row r="80" spans="2:6" ht="12.75">
      <c r="B80" s="2" t="s">
        <v>13</v>
      </c>
      <c r="C80" s="1" t="s">
        <v>14</v>
      </c>
      <c r="D80" s="29">
        <v>28000</v>
      </c>
      <c r="E80" s="29">
        <v>12874.11</v>
      </c>
      <c r="F80" s="29">
        <v>28000</v>
      </c>
    </row>
    <row r="81" spans="2:6" ht="12.75">
      <c r="B81" s="2" t="s">
        <v>15</v>
      </c>
      <c r="C81" s="1" t="s">
        <v>16</v>
      </c>
      <c r="D81" s="29">
        <v>28000</v>
      </c>
      <c r="E81" s="29">
        <v>12874.11</v>
      </c>
      <c r="F81" s="29">
        <v>28000</v>
      </c>
    </row>
    <row r="82" spans="1:6" s="24" customFormat="1" ht="12.75">
      <c r="A82" s="43" t="s">
        <v>53</v>
      </c>
      <c r="B82" s="22"/>
      <c r="C82" s="21"/>
      <c r="D82" s="23">
        <v>174400</v>
      </c>
      <c r="E82" s="23">
        <v>113119.64</v>
      </c>
      <c r="F82" s="23">
        <v>106400</v>
      </c>
    </row>
    <row r="83" spans="1:6" s="28" customFormat="1" ht="12.75">
      <c r="A83" s="44" t="s">
        <v>12</v>
      </c>
      <c r="B83" s="26"/>
      <c r="C83" s="25"/>
      <c r="D83" s="27">
        <v>58000</v>
      </c>
      <c r="E83" s="27">
        <f>SUM(E85)</f>
        <v>9157.21</v>
      </c>
      <c r="F83" s="27">
        <v>0</v>
      </c>
    </row>
    <row r="84" spans="2:6" ht="12.75">
      <c r="B84" s="2" t="s">
        <v>13</v>
      </c>
      <c r="C84" s="1" t="s">
        <v>14</v>
      </c>
      <c r="D84" s="29">
        <v>58000</v>
      </c>
      <c r="E84" s="29">
        <v>9157.21</v>
      </c>
      <c r="F84" s="29">
        <v>0</v>
      </c>
    </row>
    <row r="85" spans="2:6" ht="12.75">
      <c r="B85" s="2" t="s">
        <v>15</v>
      </c>
      <c r="C85" s="1" t="s">
        <v>16</v>
      </c>
      <c r="D85" s="29">
        <v>58000</v>
      </c>
      <c r="E85" s="29">
        <v>9157.21</v>
      </c>
      <c r="F85" s="29">
        <v>0</v>
      </c>
    </row>
    <row r="86" spans="1:6" s="28" customFormat="1" ht="12.75">
      <c r="A86" s="44" t="s">
        <v>51</v>
      </c>
      <c r="B86" s="26"/>
      <c r="C86" s="25"/>
      <c r="D86" s="27">
        <v>31400</v>
      </c>
      <c r="E86" s="27">
        <f>SUM(E88)</f>
        <v>33485.96</v>
      </c>
      <c r="F86" s="27">
        <f>SUM(F88)</f>
        <v>21400</v>
      </c>
    </row>
    <row r="87" spans="2:6" ht="12.75">
      <c r="B87" s="2" t="s">
        <v>13</v>
      </c>
      <c r="C87" s="1" t="s">
        <v>14</v>
      </c>
      <c r="D87" s="29">
        <v>31400</v>
      </c>
      <c r="E87" s="29">
        <v>33485.96</v>
      </c>
      <c r="F87" s="29">
        <v>21400</v>
      </c>
    </row>
    <row r="88" spans="2:6" ht="12.75">
      <c r="B88" s="2" t="s">
        <v>15</v>
      </c>
      <c r="C88" s="1" t="s">
        <v>16</v>
      </c>
      <c r="D88" s="29">
        <v>31400</v>
      </c>
      <c r="E88" s="29">
        <v>33485.96</v>
      </c>
      <c r="F88" s="29">
        <v>21400</v>
      </c>
    </row>
    <row r="89" spans="1:6" s="28" customFormat="1" ht="12.75">
      <c r="A89" s="44" t="s">
        <v>31</v>
      </c>
      <c r="B89" s="26"/>
      <c r="C89" s="25"/>
      <c r="D89" s="27">
        <v>85000</v>
      </c>
      <c r="E89" s="27">
        <f>SUM(E91)</f>
        <v>70476.47</v>
      </c>
      <c r="F89" s="27">
        <v>85000</v>
      </c>
    </row>
    <row r="90" spans="2:6" ht="12.75">
      <c r="B90" s="2" t="s">
        <v>13</v>
      </c>
      <c r="C90" s="1" t="s">
        <v>14</v>
      </c>
      <c r="D90" s="29">
        <v>85000</v>
      </c>
      <c r="E90" s="29">
        <v>70476.47</v>
      </c>
      <c r="F90" s="29">
        <v>85000</v>
      </c>
    </row>
    <row r="91" spans="2:6" ht="12.75">
      <c r="B91" s="2" t="s">
        <v>15</v>
      </c>
      <c r="C91" s="1" t="s">
        <v>16</v>
      </c>
      <c r="D91" s="29">
        <v>85000</v>
      </c>
      <c r="E91" s="29">
        <v>70476.47</v>
      </c>
      <c r="F91" s="29">
        <v>85000</v>
      </c>
    </row>
    <row r="92" spans="1:6" s="24" customFormat="1" ht="12.75">
      <c r="A92" s="43" t="s">
        <v>54</v>
      </c>
      <c r="B92" s="22"/>
      <c r="C92" s="21"/>
      <c r="D92" s="23">
        <v>1200</v>
      </c>
      <c r="E92" s="23">
        <v>1990.84</v>
      </c>
      <c r="F92" s="23">
        <v>1200</v>
      </c>
    </row>
    <row r="93" spans="1:6" s="28" customFormat="1" ht="12.75">
      <c r="A93" s="44" t="s">
        <v>12</v>
      </c>
      <c r="B93" s="26"/>
      <c r="C93" s="25"/>
      <c r="D93" s="27">
        <v>1200</v>
      </c>
      <c r="E93" s="27">
        <f>SUM(E95)</f>
        <v>1990.84</v>
      </c>
      <c r="F93" s="27">
        <v>1200</v>
      </c>
    </row>
    <row r="94" spans="2:6" ht="12.75">
      <c r="B94" s="2" t="s">
        <v>13</v>
      </c>
      <c r="C94" s="1" t="s">
        <v>14</v>
      </c>
      <c r="D94" s="29">
        <v>1200</v>
      </c>
      <c r="E94" s="29">
        <v>1990.84</v>
      </c>
      <c r="F94" s="29">
        <v>1200</v>
      </c>
    </row>
    <row r="95" spans="2:6" ht="12.75">
      <c r="B95" s="2" t="s">
        <v>15</v>
      </c>
      <c r="C95" s="1" t="s">
        <v>16</v>
      </c>
      <c r="D95" s="29">
        <v>1200</v>
      </c>
      <c r="E95" s="29">
        <v>1990.84</v>
      </c>
      <c r="F95" s="29">
        <v>1200</v>
      </c>
    </row>
    <row r="96" spans="1:6" s="24" customFormat="1" ht="12.75">
      <c r="A96" s="43" t="s">
        <v>55</v>
      </c>
      <c r="B96" s="22"/>
      <c r="C96" s="21"/>
      <c r="D96" s="23">
        <v>5000</v>
      </c>
      <c r="E96" s="23">
        <v>6636.14</v>
      </c>
      <c r="F96" s="23">
        <v>5000</v>
      </c>
    </row>
    <row r="97" spans="1:6" s="28" customFormat="1" ht="12.75">
      <c r="A97" s="44" t="s">
        <v>51</v>
      </c>
      <c r="B97" s="26"/>
      <c r="C97" s="25"/>
      <c r="D97" s="27">
        <v>5000</v>
      </c>
      <c r="E97" s="27">
        <v>0</v>
      </c>
      <c r="F97" s="27">
        <v>5000</v>
      </c>
    </row>
    <row r="98" spans="2:6" ht="12.75">
      <c r="B98" s="2" t="s">
        <v>13</v>
      </c>
      <c r="C98" s="1" t="s">
        <v>14</v>
      </c>
      <c r="D98" s="29">
        <v>5000</v>
      </c>
      <c r="E98" s="29">
        <v>0</v>
      </c>
      <c r="F98" s="29">
        <v>5000</v>
      </c>
    </row>
    <row r="99" spans="2:6" ht="12.75">
      <c r="B99" s="2" t="s">
        <v>15</v>
      </c>
      <c r="C99" s="1" t="s">
        <v>16</v>
      </c>
      <c r="D99" s="29">
        <v>5000</v>
      </c>
      <c r="E99" s="29">
        <v>0</v>
      </c>
      <c r="F99" s="29">
        <v>5000</v>
      </c>
    </row>
    <row r="100" spans="1:6" s="28" customFormat="1" ht="12.75">
      <c r="A100" s="44" t="s">
        <v>31</v>
      </c>
      <c r="B100" s="26"/>
      <c r="C100" s="25"/>
      <c r="D100" s="27">
        <v>0</v>
      </c>
      <c r="E100" s="27">
        <f>SUM(E102)</f>
        <v>6636.14</v>
      </c>
      <c r="F100" s="27">
        <v>0</v>
      </c>
    </row>
    <row r="101" spans="2:6" ht="12.75">
      <c r="B101" s="2" t="s">
        <v>13</v>
      </c>
      <c r="C101" s="1" t="s">
        <v>14</v>
      </c>
      <c r="D101" s="29">
        <v>0</v>
      </c>
      <c r="E101" s="29">
        <v>6636.14</v>
      </c>
      <c r="F101" s="29">
        <v>0</v>
      </c>
    </row>
    <row r="102" spans="2:6" ht="12.75">
      <c r="B102" s="2" t="s">
        <v>15</v>
      </c>
      <c r="C102" s="1" t="s">
        <v>16</v>
      </c>
      <c r="D102" s="29">
        <v>0</v>
      </c>
      <c r="E102" s="29">
        <v>6636.14</v>
      </c>
      <c r="F102" s="29">
        <v>0</v>
      </c>
    </row>
    <row r="103" spans="1:6" s="24" customFormat="1" ht="12.75">
      <c r="A103" s="43" t="s">
        <v>56</v>
      </c>
      <c r="B103" s="22"/>
      <c r="C103" s="21"/>
      <c r="D103" s="23">
        <v>12400</v>
      </c>
      <c r="E103" s="23">
        <v>23185.34</v>
      </c>
      <c r="F103" s="23">
        <v>12400</v>
      </c>
    </row>
    <row r="104" spans="1:6" s="28" customFormat="1" ht="12.75">
      <c r="A104" s="44" t="s">
        <v>57</v>
      </c>
      <c r="B104" s="26"/>
      <c r="C104" s="25"/>
      <c r="D104" s="27">
        <v>12400</v>
      </c>
      <c r="E104" s="27">
        <f>SUM(E106)</f>
        <v>3185.34</v>
      </c>
      <c r="F104" s="27">
        <v>12400</v>
      </c>
    </row>
    <row r="105" spans="2:6" ht="12.75">
      <c r="B105" s="2" t="s">
        <v>13</v>
      </c>
      <c r="C105" s="1" t="s">
        <v>14</v>
      </c>
      <c r="D105" s="29">
        <v>12400</v>
      </c>
      <c r="E105" s="29">
        <v>3185.34</v>
      </c>
      <c r="F105" s="29">
        <v>12400</v>
      </c>
    </row>
    <row r="106" spans="2:6" ht="12.75">
      <c r="B106" s="2" t="s">
        <v>15</v>
      </c>
      <c r="C106" s="1" t="s">
        <v>16</v>
      </c>
      <c r="D106" s="29">
        <v>12400</v>
      </c>
      <c r="E106" s="29">
        <v>3185.34</v>
      </c>
      <c r="F106" s="29">
        <v>12400</v>
      </c>
    </row>
    <row r="107" spans="1:6" s="28" customFormat="1" ht="12.75">
      <c r="A107" s="44" t="s">
        <v>51</v>
      </c>
      <c r="B107" s="26"/>
      <c r="C107" s="25"/>
      <c r="D107" s="27">
        <v>0</v>
      </c>
      <c r="E107" s="27">
        <v>20000</v>
      </c>
      <c r="F107" s="27">
        <v>0</v>
      </c>
    </row>
    <row r="108" spans="2:6" ht="12.75">
      <c r="B108" s="2" t="s">
        <v>13</v>
      </c>
      <c r="C108" s="1" t="s">
        <v>14</v>
      </c>
      <c r="D108" s="29">
        <v>0</v>
      </c>
      <c r="E108" s="29">
        <v>20000</v>
      </c>
      <c r="F108" s="29">
        <v>0</v>
      </c>
    </row>
    <row r="109" spans="2:6" ht="12.75">
      <c r="B109" s="2" t="s">
        <v>15</v>
      </c>
      <c r="C109" s="1" t="s">
        <v>16</v>
      </c>
      <c r="D109" s="29">
        <v>0</v>
      </c>
      <c r="E109" s="29">
        <v>20000</v>
      </c>
      <c r="F109" s="29">
        <v>0</v>
      </c>
    </row>
    <row r="110" spans="1:6" s="24" customFormat="1" ht="12.75">
      <c r="A110" s="43" t="s">
        <v>58</v>
      </c>
      <c r="B110" s="22"/>
      <c r="C110" s="21"/>
      <c r="D110" s="23">
        <v>13000</v>
      </c>
      <c r="E110" s="23">
        <v>0</v>
      </c>
      <c r="F110" s="23">
        <v>0</v>
      </c>
    </row>
    <row r="111" spans="1:6" s="28" customFormat="1" ht="12.75">
      <c r="A111" s="44" t="s">
        <v>31</v>
      </c>
      <c r="B111" s="26"/>
      <c r="C111" s="25"/>
      <c r="D111" s="27">
        <v>9000</v>
      </c>
      <c r="E111" s="27">
        <v>0</v>
      </c>
      <c r="F111" s="27">
        <v>0</v>
      </c>
    </row>
    <row r="112" spans="2:6" ht="12.75">
      <c r="B112" s="2" t="s">
        <v>13</v>
      </c>
      <c r="C112" s="1" t="s">
        <v>14</v>
      </c>
      <c r="D112" s="29">
        <v>9000</v>
      </c>
      <c r="E112" s="29">
        <v>0</v>
      </c>
      <c r="F112" s="29">
        <v>0</v>
      </c>
    </row>
    <row r="113" spans="2:6" ht="12.75">
      <c r="B113" s="2" t="s">
        <v>15</v>
      </c>
      <c r="C113" s="1" t="s">
        <v>16</v>
      </c>
      <c r="D113" s="29">
        <v>9000</v>
      </c>
      <c r="E113" s="29">
        <v>0</v>
      </c>
      <c r="F113" s="29">
        <v>0</v>
      </c>
    </row>
    <row r="114" spans="1:6" s="28" customFormat="1" ht="12.75">
      <c r="A114" s="44" t="s">
        <v>59</v>
      </c>
      <c r="B114" s="26"/>
      <c r="C114" s="25"/>
      <c r="D114" s="27">
        <v>4000</v>
      </c>
      <c r="E114" s="27">
        <v>0</v>
      </c>
      <c r="F114" s="27">
        <v>0</v>
      </c>
    </row>
    <row r="115" spans="2:6" ht="12.75">
      <c r="B115" s="2" t="s">
        <v>13</v>
      </c>
      <c r="C115" s="1" t="s">
        <v>14</v>
      </c>
      <c r="D115" s="29">
        <v>4000</v>
      </c>
      <c r="E115" s="29">
        <v>0</v>
      </c>
      <c r="F115" s="29">
        <v>0</v>
      </c>
    </row>
    <row r="116" spans="2:6" ht="12.75">
      <c r="B116" s="2" t="s">
        <v>15</v>
      </c>
      <c r="C116" s="1" t="s">
        <v>16</v>
      </c>
      <c r="D116" s="29">
        <v>4000</v>
      </c>
      <c r="E116" s="29">
        <v>0</v>
      </c>
      <c r="F116" s="29">
        <v>0</v>
      </c>
    </row>
    <row r="117" spans="1:6" s="24" customFormat="1" ht="12.75">
      <c r="A117" s="43" t="s">
        <v>60</v>
      </c>
      <c r="B117" s="22"/>
      <c r="C117" s="21"/>
      <c r="D117" s="23">
        <v>5000</v>
      </c>
      <c r="E117" s="23">
        <v>0</v>
      </c>
      <c r="F117" s="23">
        <v>0</v>
      </c>
    </row>
    <row r="118" spans="1:6" s="28" customFormat="1" ht="12.75">
      <c r="A118" s="44" t="s">
        <v>51</v>
      </c>
      <c r="B118" s="26"/>
      <c r="C118" s="25"/>
      <c r="D118" s="27">
        <v>5000</v>
      </c>
      <c r="E118" s="27">
        <v>0</v>
      </c>
      <c r="F118" s="27">
        <v>0</v>
      </c>
    </row>
    <row r="119" spans="2:6" ht="12.75">
      <c r="B119" s="2" t="s">
        <v>13</v>
      </c>
      <c r="C119" s="1" t="s">
        <v>14</v>
      </c>
      <c r="D119" s="29">
        <v>5000</v>
      </c>
      <c r="E119" s="29">
        <v>0</v>
      </c>
      <c r="F119" s="29">
        <v>0</v>
      </c>
    </row>
    <row r="120" spans="2:6" ht="12.75">
      <c r="B120" s="2" t="s">
        <v>46</v>
      </c>
      <c r="C120" s="1" t="s">
        <v>47</v>
      </c>
      <c r="D120" s="29">
        <v>5000</v>
      </c>
      <c r="E120" s="29">
        <v>0</v>
      </c>
      <c r="F120" s="29">
        <v>0</v>
      </c>
    </row>
    <row r="121" spans="1:6" s="24" customFormat="1" ht="12.75">
      <c r="A121" s="43" t="s">
        <v>61</v>
      </c>
      <c r="B121" s="22"/>
      <c r="C121" s="21"/>
      <c r="D121" s="23">
        <v>0</v>
      </c>
      <c r="E121" s="23">
        <v>4247.13</v>
      </c>
      <c r="F121" s="23">
        <v>0</v>
      </c>
    </row>
    <row r="122" spans="1:6" s="28" customFormat="1" ht="12.75">
      <c r="A122" s="44" t="s">
        <v>31</v>
      </c>
      <c r="B122" s="26"/>
      <c r="C122" s="25"/>
      <c r="D122" s="27">
        <v>0</v>
      </c>
      <c r="E122" s="27">
        <f>SUM(E124)</f>
        <v>4247.13</v>
      </c>
      <c r="F122" s="27">
        <v>0</v>
      </c>
    </row>
    <row r="123" spans="2:6" ht="12.75">
      <c r="B123" s="2" t="s">
        <v>13</v>
      </c>
      <c r="C123" s="1" t="s">
        <v>14</v>
      </c>
      <c r="D123" s="29">
        <v>0</v>
      </c>
      <c r="E123" s="29">
        <v>4247.13</v>
      </c>
      <c r="F123" s="29">
        <v>0</v>
      </c>
    </row>
    <row r="124" spans="2:6" ht="12.75">
      <c r="B124" s="2" t="s">
        <v>15</v>
      </c>
      <c r="C124" s="1" t="s">
        <v>16</v>
      </c>
      <c r="D124" s="29">
        <v>0</v>
      </c>
      <c r="E124" s="29">
        <v>4247.13</v>
      </c>
      <c r="F124" s="29">
        <v>0</v>
      </c>
    </row>
    <row r="125" spans="1:6" s="24" customFormat="1" ht="12.75">
      <c r="A125" s="43" t="s">
        <v>62</v>
      </c>
      <c r="B125" s="22"/>
      <c r="C125" s="21"/>
      <c r="D125" s="23">
        <v>70000</v>
      </c>
      <c r="E125" s="23">
        <v>66361.41</v>
      </c>
      <c r="F125" s="23">
        <v>70000</v>
      </c>
    </row>
    <row r="126" spans="1:6" s="28" customFormat="1" ht="12.75">
      <c r="A126" s="44" t="s">
        <v>12</v>
      </c>
      <c r="B126" s="26"/>
      <c r="C126" s="25"/>
      <c r="D126" s="27">
        <v>15000</v>
      </c>
      <c r="E126" s="27">
        <v>0</v>
      </c>
      <c r="F126" s="27">
        <v>15000</v>
      </c>
    </row>
    <row r="127" spans="2:6" ht="12.75">
      <c r="B127" s="2" t="s">
        <v>63</v>
      </c>
      <c r="C127" s="1" t="s">
        <v>64</v>
      </c>
      <c r="D127" s="29">
        <v>15000</v>
      </c>
      <c r="E127" s="29">
        <v>0</v>
      </c>
      <c r="F127" s="29">
        <v>15000</v>
      </c>
    </row>
    <row r="128" spans="2:6" ht="12.75">
      <c r="B128" s="2" t="s">
        <v>65</v>
      </c>
      <c r="C128" s="1" t="s">
        <v>66</v>
      </c>
      <c r="D128" s="29">
        <v>15000</v>
      </c>
      <c r="E128" s="29">
        <v>0</v>
      </c>
      <c r="F128" s="29">
        <v>15000</v>
      </c>
    </row>
    <row r="129" spans="1:6" s="28" customFormat="1" ht="12.75">
      <c r="A129" s="44" t="s">
        <v>51</v>
      </c>
      <c r="B129" s="26"/>
      <c r="C129" s="25"/>
      <c r="D129" s="27">
        <v>20000</v>
      </c>
      <c r="E129" s="27">
        <v>2654.46</v>
      </c>
      <c r="F129" s="27">
        <v>20000</v>
      </c>
    </row>
    <row r="130" spans="2:6" ht="12.75">
      <c r="B130" s="2" t="s">
        <v>63</v>
      </c>
      <c r="C130" s="1" t="s">
        <v>64</v>
      </c>
      <c r="D130" s="29">
        <v>20000</v>
      </c>
      <c r="E130" s="29">
        <v>2654.46</v>
      </c>
      <c r="F130" s="29">
        <v>20000</v>
      </c>
    </row>
    <row r="131" spans="2:6" ht="12.75">
      <c r="B131" s="2" t="s">
        <v>65</v>
      </c>
      <c r="C131" s="1" t="s">
        <v>66</v>
      </c>
      <c r="D131" s="29">
        <v>20000</v>
      </c>
      <c r="E131" s="29">
        <v>2654.46</v>
      </c>
      <c r="F131" s="29">
        <v>20000</v>
      </c>
    </row>
    <row r="132" spans="1:6" s="28" customFormat="1" ht="12.75">
      <c r="A132" s="44" t="s">
        <v>31</v>
      </c>
      <c r="B132" s="26"/>
      <c r="C132" s="25"/>
      <c r="D132" s="27">
        <v>35000</v>
      </c>
      <c r="E132" s="27">
        <f>SUM(E134)</f>
        <v>63706.95</v>
      </c>
      <c r="F132" s="27">
        <v>35000</v>
      </c>
    </row>
    <row r="133" spans="2:6" ht="12.75">
      <c r="B133" s="2" t="s">
        <v>63</v>
      </c>
      <c r="C133" s="1" t="s">
        <v>64</v>
      </c>
      <c r="D133" s="29">
        <v>35000</v>
      </c>
      <c r="E133" s="29">
        <v>63706.95</v>
      </c>
      <c r="F133" s="29">
        <v>35000</v>
      </c>
    </row>
    <row r="134" spans="2:6" ht="12.75">
      <c r="B134" s="2" t="s">
        <v>65</v>
      </c>
      <c r="C134" s="1" t="s">
        <v>66</v>
      </c>
      <c r="D134" s="29">
        <v>35000</v>
      </c>
      <c r="E134" s="29">
        <v>63706.95</v>
      </c>
      <c r="F134" s="29">
        <v>35000</v>
      </c>
    </row>
    <row r="135" spans="1:6" s="24" customFormat="1" ht="12.75">
      <c r="A135" s="43" t="s">
        <v>67</v>
      </c>
      <c r="B135" s="22"/>
      <c r="C135" s="21"/>
      <c r="D135" s="23">
        <v>6600</v>
      </c>
      <c r="E135" s="23">
        <v>3782.6</v>
      </c>
      <c r="F135" s="23">
        <v>6600</v>
      </c>
    </row>
    <row r="136" spans="1:6" s="28" customFormat="1" ht="12.75">
      <c r="A136" s="44" t="s">
        <v>51</v>
      </c>
      <c r="B136" s="26"/>
      <c r="C136" s="25"/>
      <c r="D136" s="27">
        <v>6600</v>
      </c>
      <c r="E136" s="27">
        <f>SUM(E138)</f>
        <v>3782.6</v>
      </c>
      <c r="F136" s="27">
        <v>6600</v>
      </c>
    </row>
    <row r="137" spans="2:6" ht="12.75">
      <c r="B137" s="2" t="s">
        <v>13</v>
      </c>
      <c r="C137" s="1" t="s">
        <v>14</v>
      </c>
      <c r="D137" s="29">
        <v>6600</v>
      </c>
      <c r="E137" s="29">
        <v>3782.6</v>
      </c>
      <c r="F137" s="29">
        <v>6600</v>
      </c>
    </row>
    <row r="138" spans="2:6" ht="12.75">
      <c r="B138" s="2" t="s">
        <v>15</v>
      </c>
      <c r="C138" s="1" t="s">
        <v>16</v>
      </c>
      <c r="D138" s="29">
        <v>6600</v>
      </c>
      <c r="E138" s="29">
        <v>3782.6</v>
      </c>
      <c r="F138" s="29">
        <v>6600</v>
      </c>
    </row>
    <row r="139" spans="1:6" s="20" customFormat="1" ht="12.75">
      <c r="A139" s="42" t="s">
        <v>68</v>
      </c>
      <c r="B139" s="18"/>
      <c r="C139" s="17"/>
      <c r="D139" s="19">
        <v>1049500</v>
      </c>
      <c r="E139" s="19">
        <v>89942.59</v>
      </c>
      <c r="F139" s="19">
        <v>49500</v>
      </c>
    </row>
    <row r="140" spans="1:6" s="24" customFormat="1" ht="12.75">
      <c r="A140" s="43" t="s">
        <v>69</v>
      </c>
      <c r="B140" s="22"/>
      <c r="C140" s="21"/>
      <c r="D140" s="23">
        <v>49500</v>
      </c>
      <c r="E140" s="23">
        <v>78306.45</v>
      </c>
      <c r="F140" s="23">
        <v>49500</v>
      </c>
    </row>
    <row r="141" spans="1:6" s="28" customFormat="1" ht="12.75">
      <c r="A141" s="44" t="s">
        <v>12</v>
      </c>
      <c r="B141" s="26"/>
      <c r="C141" s="25"/>
      <c r="D141" s="27">
        <v>49500</v>
      </c>
      <c r="E141" s="27">
        <f>SUM(E143+E145)</f>
        <v>78306.45</v>
      </c>
      <c r="F141" s="27">
        <v>49500</v>
      </c>
    </row>
    <row r="142" spans="2:6" ht="12.75">
      <c r="B142" s="2" t="s">
        <v>13</v>
      </c>
      <c r="C142" s="1" t="s">
        <v>14</v>
      </c>
      <c r="D142" s="29">
        <v>3800</v>
      </c>
      <c r="E142" s="29">
        <v>3981.68</v>
      </c>
      <c r="F142" s="29">
        <v>3800</v>
      </c>
    </row>
    <row r="143" spans="2:6" ht="12.75">
      <c r="B143" s="2" t="s">
        <v>28</v>
      </c>
      <c r="C143" s="1" t="s">
        <v>29</v>
      </c>
      <c r="D143" s="29">
        <v>3800</v>
      </c>
      <c r="E143" s="29">
        <v>3981.68</v>
      </c>
      <c r="F143" s="29">
        <v>3800</v>
      </c>
    </row>
    <row r="144" spans="2:6" ht="12.75">
      <c r="B144" s="2" t="s">
        <v>33</v>
      </c>
      <c r="C144" s="1" t="s">
        <v>34</v>
      </c>
      <c r="D144" s="29">
        <v>45700</v>
      </c>
      <c r="E144" s="29">
        <v>74324.77</v>
      </c>
      <c r="F144" s="29">
        <v>45700</v>
      </c>
    </row>
    <row r="145" spans="2:6" ht="12.75">
      <c r="B145" s="2" t="s">
        <v>35</v>
      </c>
      <c r="C145" s="1" t="s">
        <v>36</v>
      </c>
      <c r="D145" s="29">
        <v>45700</v>
      </c>
      <c r="E145" s="29">
        <v>74324.77</v>
      </c>
      <c r="F145" s="29">
        <v>45700</v>
      </c>
    </row>
    <row r="146" spans="1:6" s="24" customFormat="1" ht="12.75">
      <c r="A146" s="43" t="s">
        <v>70</v>
      </c>
      <c r="B146" s="22"/>
      <c r="C146" s="21"/>
      <c r="D146" s="23">
        <v>1000000</v>
      </c>
      <c r="E146" s="23">
        <v>0</v>
      </c>
      <c r="F146" s="23">
        <v>0</v>
      </c>
    </row>
    <row r="147" spans="1:6" s="28" customFormat="1" ht="12.75">
      <c r="A147" s="44" t="s">
        <v>38</v>
      </c>
      <c r="B147" s="26"/>
      <c r="C147" s="25"/>
      <c r="D147" s="27">
        <v>1000000</v>
      </c>
      <c r="E147" s="27">
        <v>0</v>
      </c>
      <c r="F147" s="27">
        <v>0</v>
      </c>
    </row>
    <row r="148" spans="2:6" ht="12.75">
      <c r="B148" s="2" t="s">
        <v>63</v>
      </c>
      <c r="C148" s="1" t="s">
        <v>64</v>
      </c>
      <c r="D148" s="29">
        <v>1000000</v>
      </c>
      <c r="E148" s="29">
        <v>0</v>
      </c>
      <c r="F148" s="29">
        <v>0</v>
      </c>
    </row>
    <row r="149" spans="2:6" ht="12.75">
      <c r="B149" s="2" t="s">
        <v>65</v>
      </c>
      <c r="C149" s="1" t="s">
        <v>66</v>
      </c>
      <c r="D149" s="29">
        <v>1000000</v>
      </c>
      <c r="E149" s="29">
        <v>0</v>
      </c>
      <c r="F149" s="29">
        <v>0</v>
      </c>
    </row>
    <row r="150" spans="1:6" s="24" customFormat="1" ht="12.75">
      <c r="A150" s="45" t="s">
        <v>71</v>
      </c>
      <c r="B150" s="31"/>
      <c r="C150" s="30"/>
      <c r="D150" s="23">
        <v>0</v>
      </c>
      <c r="E150" s="23">
        <v>11636.14</v>
      </c>
      <c r="F150" s="23">
        <v>0</v>
      </c>
    </row>
    <row r="151" spans="1:6" s="28" customFormat="1" ht="12.75">
      <c r="A151" s="44" t="s">
        <v>31</v>
      </c>
      <c r="B151" s="26"/>
      <c r="C151" s="25"/>
      <c r="D151" s="27">
        <v>0</v>
      </c>
      <c r="E151" s="27">
        <f>SUM(E153)</f>
        <v>11636.14</v>
      </c>
      <c r="F151" s="27">
        <v>0</v>
      </c>
    </row>
    <row r="152" spans="2:6" ht="12.75">
      <c r="B152" s="2" t="s">
        <v>63</v>
      </c>
      <c r="C152" s="1" t="s">
        <v>64</v>
      </c>
      <c r="D152" s="29">
        <v>0</v>
      </c>
      <c r="E152" s="29">
        <v>11636.14</v>
      </c>
      <c r="F152" s="29">
        <v>0</v>
      </c>
    </row>
    <row r="153" spans="2:6" ht="12.75">
      <c r="B153" s="2" t="s">
        <v>65</v>
      </c>
      <c r="C153" s="1" t="s">
        <v>66</v>
      </c>
      <c r="D153" s="29">
        <v>0</v>
      </c>
      <c r="E153" s="29">
        <v>11636.14</v>
      </c>
      <c r="F153" s="29">
        <v>0</v>
      </c>
    </row>
    <row r="154" spans="1:6" s="20" customFormat="1" ht="12.75">
      <c r="A154" s="42" t="s">
        <v>72</v>
      </c>
      <c r="B154" s="18"/>
      <c r="C154" s="17"/>
      <c r="D154" s="19">
        <v>12400</v>
      </c>
      <c r="E154" s="19">
        <v>11971.6</v>
      </c>
      <c r="F154" s="19">
        <v>12400</v>
      </c>
    </row>
    <row r="155" spans="1:6" s="24" customFormat="1" ht="12.75">
      <c r="A155" s="43" t="s">
        <v>73</v>
      </c>
      <c r="B155" s="22"/>
      <c r="C155" s="21"/>
      <c r="D155" s="23">
        <v>6900</v>
      </c>
      <c r="E155" s="23">
        <v>5335.45</v>
      </c>
      <c r="F155" s="23">
        <v>6900</v>
      </c>
    </row>
    <row r="156" spans="1:6" s="28" customFormat="1" ht="12.75">
      <c r="A156" s="44" t="s">
        <v>51</v>
      </c>
      <c r="B156" s="26"/>
      <c r="C156" s="25"/>
      <c r="D156" s="27">
        <v>6900</v>
      </c>
      <c r="E156" s="27">
        <f>SUM(E158)</f>
        <v>5335.45</v>
      </c>
      <c r="F156" s="27">
        <v>6900</v>
      </c>
    </row>
    <row r="157" spans="2:6" ht="12.75">
      <c r="B157" s="2" t="s">
        <v>13</v>
      </c>
      <c r="C157" s="1" t="s">
        <v>14</v>
      </c>
      <c r="D157" s="29">
        <v>6900</v>
      </c>
      <c r="E157" s="29">
        <v>5335.45</v>
      </c>
      <c r="F157" s="29">
        <v>6900</v>
      </c>
    </row>
    <row r="158" spans="2:6" ht="12.75">
      <c r="B158" s="2" t="s">
        <v>15</v>
      </c>
      <c r="C158" s="1" t="s">
        <v>16</v>
      </c>
      <c r="D158" s="29">
        <v>6900</v>
      </c>
      <c r="E158" s="29">
        <v>5335.45</v>
      </c>
      <c r="F158" s="29">
        <v>6900</v>
      </c>
    </row>
    <row r="159" spans="1:6" s="24" customFormat="1" ht="12.75">
      <c r="A159" s="43" t="s">
        <v>74</v>
      </c>
      <c r="B159" s="22"/>
      <c r="C159" s="21"/>
      <c r="D159" s="23">
        <v>5500</v>
      </c>
      <c r="E159" s="23">
        <v>5308.92</v>
      </c>
      <c r="F159" s="23">
        <v>5500</v>
      </c>
    </row>
    <row r="160" spans="1:6" s="28" customFormat="1" ht="12.75">
      <c r="A160" s="44" t="s">
        <v>51</v>
      </c>
      <c r="B160" s="26"/>
      <c r="C160" s="25"/>
      <c r="D160" s="27">
        <v>5500</v>
      </c>
      <c r="E160" s="27">
        <v>5308.92</v>
      </c>
      <c r="F160" s="27">
        <v>5500</v>
      </c>
    </row>
    <row r="161" spans="2:6" ht="12.75">
      <c r="B161" s="2" t="s">
        <v>13</v>
      </c>
      <c r="C161" s="1" t="s">
        <v>14</v>
      </c>
      <c r="D161" s="29">
        <v>5500</v>
      </c>
      <c r="E161" s="29">
        <v>5308.92</v>
      </c>
      <c r="F161" s="29">
        <v>5500</v>
      </c>
    </row>
    <row r="162" spans="2:6" ht="12.75">
      <c r="B162" s="2" t="s">
        <v>15</v>
      </c>
      <c r="C162" s="1" t="s">
        <v>16</v>
      </c>
      <c r="D162" s="29">
        <v>5500</v>
      </c>
      <c r="E162" s="29">
        <v>5308.92</v>
      </c>
      <c r="F162" s="29">
        <v>5500</v>
      </c>
    </row>
    <row r="163" spans="1:6" s="24" customFormat="1" ht="12.75">
      <c r="A163" s="43" t="s">
        <v>75</v>
      </c>
      <c r="B163" s="22"/>
      <c r="C163" s="21"/>
      <c r="D163" s="23">
        <v>0</v>
      </c>
      <c r="E163" s="23">
        <v>1327.23</v>
      </c>
      <c r="F163" s="23">
        <v>0</v>
      </c>
    </row>
    <row r="164" spans="1:6" s="28" customFormat="1" ht="12.75">
      <c r="A164" s="44" t="s">
        <v>51</v>
      </c>
      <c r="B164" s="26"/>
      <c r="C164" s="25"/>
      <c r="D164" s="27">
        <v>0</v>
      </c>
      <c r="E164" s="27">
        <v>1327.23</v>
      </c>
      <c r="F164" s="27">
        <v>0</v>
      </c>
    </row>
    <row r="165" spans="2:6" ht="12.75">
      <c r="B165" s="2" t="s">
        <v>13</v>
      </c>
      <c r="C165" s="1" t="s">
        <v>14</v>
      </c>
      <c r="D165" s="29">
        <v>0</v>
      </c>
      <c r="E165" s="29">
        <v>1327.23</v>
      </c>
      <c r="F165" s="29">
        <v>0</v>
      </c>
    </row>
    <row r="166" spans="2:6" ht="12.75">
      <c r="B166" s="2" t="s">
        <v>15</v>
      </c>
      <c r="C166" s="1" t="s">
        <v>16</v>
      </c>
      <c r="D166" s="29">
        <v>0</v>
      </c>
      <c r="E166" s="29">
        <v>1327.23</v>
      </c>
      <c r="F166" s="29">
        <v>0</v>
      </c>
    </row>
    <row r="167" spans="1:6" s="20" customFormat="1" ht="12.75">
      <c r="A167" s="42" t="s">
        <v>76</v>
      </c>
      <c r="B167" s="18"/>
      <c r="C167" s="17"/>
      <c r="D167" s="19">
        <v>50200</v>
      </c>
      <c r="E167" s="19">
        <v>31642.13</v>
      </c>
      <c r="F167" s="19">
        <v>50200</v>
      </c>
    </row>
    <row r="168" spans="1:6" s="24" customFormat="1" ht="12.75">
      <c r="A168" s="43" t="s">
        <v>77</v>
      </c>
      <c r="B168" s="22"/>
      <c r="C168" s="21"/>
      <c r="D168" s="23">
        <v>23000</v>
      </c>
      <c r="E168" s="23">
        <v>10618.37</v>
      </c>
      <c r="F168" s="23">
        <v>23000</v>
      </c>
    </row>
    <row r="169" spans="1:6" s="28" customFormat="1" ht="12.75">
      <c r="A169" s="44" t="s">
        <v>12</v>
      </c>
      <c r="B169" s="26"/>
      <c r="C169" s="25"/>
      <c r="D169" s="27">
        <v>17000</v>
      </c>
      <c r="E169" s="27">
        <v>6636.69</v>
      </c>
      <c r="F169" s="27">
        <v>17000</v>
      </c>
    </row>
    <row r="170" spans="2:6" ht="12.75">
      <c r="B170" s="2" t="s">
        <v>13</v>
      </c>
      <c r="C170" s="1" t="s">
        <v>14</v>
      </c>
      <c r="D170" s="29">
        <v>17000</v>
      </c>
      <c r="E170" s="29">
        <v>6636.69</v>
      </c>
      <c r="F170" s="29">
        <v>17000</v>
      </c>
    </row>
    <row r="171" spans="2:6" ht="12.75">
      <c r="B171" s="2" t="s">
        <v>41</v>
      </c>
      <c r="C171" s="1" t="s">
        <v>42</v>
      </c>
      <c r="D171" s="29">
        <v>11000</v>
      </c>
      <c r="E171" s="29">
        <v>3982.23</v>
      </c>
      <c r="F171" s="29">
        <v>11000</v>
      </c>
    </row>
    <row r="172" spans="2:6" ht="25.5">
      <c r="B172" s="2" t="s">
        <v>78</v>
      </c>
      <c r="C172" s="32" t="s">
        <v>79</v>
      </c>
      <c r="D172" s="29">
        <v>6000</v>
      </c>
      <c r="E172" s="29">
        <v>2654.46</v>
      </c>
      <c r="F172" s="29">
        <v>6000</v>
      </c>
    </row>
    <row r="173" spans="1:6" s="28" customFormat="1" ht="12.75">
      <c r="A173" s="44" t="s">
        <v>31</v>
      </c>
      <c r="B173" s="26"/>
      <c r="C173" s="25"/>
      <c r="D173" s="27">
        <v>6000</v>
      </c>
      <c r="E173" s="27">
        <v>3981.68</v>
      </c>
      <c r="F173" s="27">
        <v>6000</v>
      </c>
    </row>
    <row r="174" spans="2:6" ht="12.75">
      <c r="B174" s="2" t="s">
        <v>13</v>
      </c>
      <c r="C174" s="1" t="s">
        <v>14</v>
      </c>
      <c r="D174" s="29">
        <v>6000</v>
      </c>
      <c r="E174" s="29">
        <v>3981.68</v>
      </c>
      <c r="F174" s="29">
        <v>6000</v>
      </c>
    </row>
    <row r="175" spans="2:6" ht="25.5">
      <c r="B175" s="2" t="s">
        <v>78</v>
      </c>
      <c r="C175" s="32" t="s">
        <v>79</v>
      </c>
      <c r="D175" s="29">
        <v>6000</v>
      </c>
      <c r="E175" s="29">
        <v>3981.68</v>
      </c>
      <c r="F175" s="29">
        <v>6000</v>
      </c>
    </row>
    <row r="176" spans="1:6" s="24" customFormat="1" ht="12.75">
      <c r="A176" s="43" t="s">
        <v>80</v>
      </c>
      <c r="B176" s="22"/>
      <c r="C176" s="21"/>
      <c r="D176" s="23">
        <v>4000</v>
      </c>
      <c r="E176" s="23">
        <v>3000</v>
      </c>
      <c r="F176" s="23">
        <v>4000</v>
      </c>
    </row>
    <row r="177" spans="1:6" s="28" customFormat="1" ht="12.75">
      <c r="A177" s="44" t="s">
        <v>12</v>
      </c>
      <c r="B177" s="26"/>
      <c r="C177" s="25"/>
      <c r="D177" s="27">
        <v>4000</v>
      </c>
      <c r="E177" s="27">
        <v>3000</v>
      </c>
      <c r="F177" s="27">
        <v>4000</v>
      </c>
    </row>
    <row r="178" spans="2:6" ht="12.75">
      <c r="B178" s="2" t="s">
        <v>13</v>
      </c>
      <c r="C178" s="1" t="s">
        <v>14</v>
      </c>
      <c r="D178" s="29">
        <v>4000</v>
      </c>
      <c r="E178" s="29">
        <v>3000</v>
      </c>
      <c r="F178" s="29">
        <v>4000</v>
      </c>
    </row>
    <row r="179" spans="2:6" ht="12.75">
      <c r="B179" s="2" t="s">
        <v>41</v>
      </c>
      <c r="C179" s="1" t="s">
        <v>42</v>
      </c>
      <c r="D179" s="29">
        <v>4000</v>
      </c>
      <c r="E179" s="29">
        <v>3000</v>
      </c>
      <c r="F179" s="29">
        <v>4000</v>
      </c>
    </row>
    <row r="180" spans="1:6" s="24" customFormat="1" ht="12.75">
      <c r="A180" s="43" t="s">
        <v>81</v>
      </c>
      <c r="B180" s="22"/>
      <c r="C180" s="21"/>
      <c r="D180" s="23">
        <v>12500</v>
      </c>
      <c r="E180" s="23">
        <v>9954.21</v>
      </c>
      <c r="F180" s="23">
        <v>12500</v>
      </c>
    </row>
    <row r="181" spans="1:6" s="28" customFormat="1" ht="12.75">
      <c r="A181" s="44" t="s">
        <v>12</v>
      </c>
      <c r="B181" s="26"/>
      <c r="C181" s="25"/>
      <c r="D181" s="27">
        <v>12500</v>
      </c>
      <c r="E181" s="27">
        <v>9954.21</v>
      </c>
      <c r="F181" s="27">
        <v>12500</v>
      </c>
    </row>
    <row r="182" spans="2:6" ht="12.75">
      <c r="B182" s="2" t="s">
        <v>13</v>
      </c>
      <c r="C182" s="1" t="s">
        <v>14</v>
      </c>
      <c r="D182" s="29">
        <v>12500</v>
      </c>
      <c r="E182" s="29">
        <v>9954.21</v>
      </c>
      <c r="F182" s="29">
        <v>12500</v>
      </c>
    </row>
    <row r="183" spans="2:6" ht="25.5">
      <c r="B183" s="2" t="s">
        <v>78</v>
      </c>
      <c r="C183" s="32" t="s">
        <v>79</v>
      </c>
      <c r="D183" s="29">
        <v>12500</v>
      </c>
      <c r="E183" s="29">
        <v>9954.21</v>
      </c>
      <c r="F183" s="29">
        <v>12500</v>
      </c>
    </row>
    <row r="184" spans="1:6" s="24" customFormat="1" ht="12.75">
      <c r="A184" s="43" t="s">
        <v>82</v>
      </c>
      <c r="B184" s="22"/>
      <c r="C184" s="21"/>
      <c r="D184" s="23">
        <v>8000</v>
      </c>
      <c r="E184" s="23">
        <v>6636.14</v>
      </c>
      <c r="F184" s="23">
        <v>8000</v>
      </c>
    </row>
    <row r="185" spans="1:6" s="28" customFormat="1" ht="12.75">
      <c r="A185" s="44" t="s">
        <v>12</v>
      </c>
      <c r="B185" s="26"/>
      <c r="C185" s="25"/>
      <c r="D185" s="27">
        <v>8000</v>
      </c>
      <c r="E185" s="27">
        <v>6636.14</v>
      </c>
      <c r="F185" s="27">
        <v>8000</v>
      </c>
    </row>
    <row r="186" spans="2:6" ht="12.75">
      <c r="B186" s="2" t="s">
        <v>13</v>
      </c>
      <c r="C186" s="1" t="s">
        <v>14</v>
      </c>
      <c r="D186" s="29">
        <v>8000</v>
      </c>
      <c r="E186" s="29">
        <v>6636.14</v>
      </c>
      <c r="F186" s="29">
        <v>8000</v>
      </c>
    </row>
    <row r="187" spans="2:6" ht="25.5">
      <c r="B187" s="2" t="s">
        <v>78</v>
      </c>
      <c r="C187" s="32" t="s">
        <v>79</v>
      </c>
      <c r="D187" s="29">
        <v>8000</v>
      </c>
      <c r="E187" s="29">
        <v>6636.14</v>
      </c>
      <c r="F187" s="29">
        <v>8000</v>
      </c>
    </row>
    <row r="188" spans="1:6" s="24" customFormat="1" ht="12.75">
      <c r="A188" s="45" t="s">
        <v>83</v>
      </c>
      <c r="B188" s="31"/>
      <c r="C188" s="30"/>
      <c r="D188" s="23">
        <v>2700</v>
      </c>
      <c r="E188" s="23">
        <v>1433.41</v>
      </c>
      <c r="F188" s="23">
        <v>2700</v>
      </c>
    </row>
    <row r="189" spans="1:6" s="28" customFormat="1" ht="12.75">
      <c r="A189" s="44" t="s">
        <v>12</v>
      </c>
      <c r="B189" s="26"/>
      <c r="C189" s="25"/>
      <c r="D189" s="27">
        <v>2700</v>
      </c>
      <c r="E189" s="27">
        <f>SUM(E192)</f>
        <v>1433.41</v>
      </c>
      <c r="F189" s="27">
        <v>2700</v>
      </c>
    </row>
    <row r="190" spans="2:6" ht="12.75">
      <c r="B190" s="2" t="s">
        <v>13</v>
      </c>
      <c r="C190" s="1" t="s">
        <v>14</v>
      </c>
      <c r="D190" s="29">
        <v>2700</v>
      </c>
      <c r="E190" s="29">
        <v>1433.41</v>
      </c>
      <c r="F190" s="29">
        <v>2700</v>
      </c>
    </row>
    <row r="191" spans="2:6" ht="12.75">
      <c r="B191" s="2" t="s">
        <v>41</v>
      </c>
      <c r="C191" s="1" t="s">
        <v>42</v>
      </c>
      <c r="D191" s="29">
        <v>1500</v>
      </c>
      <c r="E191" s="29">
        <v>0</v>
      </c>
      <c r="F191" s="29">
        <v>1500</v>
      </c>
    </row>
    <row r="192" spans="2:6" ht="25.5">
      <c r="B192" s="2" t="s">
        <v>78</v>
      </c>
      <c r="C192" s="32" t="s">
        <v>79</v>
      </c>
      <c r="D192" s="29">
        <v>1200</v>
      </c>
      <c r="E192" s="29">
        <v>1433.41</v>
      </c>
      <c r="F192" s="29">
        <v>1200</v>
      </c>
    </row>
    <row r="193" spans="1:6" s="20" customFormat="1" ht="12.75">
      <c r="A193" s="42" t="s">
        <v>84</v>
      </c>
      <c r="B193" s="18"/>
      <c r="C193" s="17"/>
      <c r="D193" s="19">
        <v>114100</v>
      </c>
      <c r="E193" s="19">
        <v>41807.67</v>
      </c>
      <c r="F193" s="19">
        <v>81400</v>
      </c>
    </row>
    <row r="194" spans="1:6" s="24" customFormat="1" ht="12.75">
      <c r="A194" s="43" t="s">
        <v>85</v>
      </c>
      <c r="B194" s="22"/>
      <c r="C194" s="21"/>
      <c r="D194" s="23">
        <v>53000</v>
      </c>
      <c r="E194" s="23">
        <v>23890.1</v>
      </c>
      <c r="F194" s="23">
        <v>53000</v>
      </c>
    </row>
    <row r="195" spans="1:6" s="28" customFormat="1" ht="12.75">
      <c r="A195" s="44" t="s">
        <v>12</v>
      </c>
      <c r="B195" s="26"/>
      <c r="C195" s="25"/>
      <c r="D195" s="27">
        <v>53000</v>
      </c>
      <c r="E195" s="27">
        <f>SUM(E197)</f>
        <v>23890.1</v>
      </c>
      <c r="F195" s="27">
        <v>53000</v>
      </c>
    </row>
    <row r="196" spans="2:6" ht="12.75">
      <c r="B196" s="2" t="s">
        <v>13</v>
      </c>
      <c r="C196" s="1" t="s">
        <v>14</v>
      </c>
      <c r="D196" s="29">
        <v>53000</v>
      </c>
      <c r="E196" s="29">
        <v>23890.1</v>
      </c>
      <c r="F196" s="29">
        <v>53000</v>
      </c>
    </row>
    <row r="197" spans="2:6" ht="12.75">
      <c r="B197" s="2" t="s">
        <v>18</v>
      </c>
      <c r="C197" s="1" t="s">
        <v>19</v>
      </c>
      <c r="D197" s="29">
        <v>53000</v>
      </c>
      <c r="E197" s="29">
        <v>23890.1</v>
      </c>
      <c r="F197" s="29">
        <v>53000</v>
      </c>
    </row>
    <row r="198" spans="1:6" s="24" customFormat="1" ht="12.75">
      <c r="A198" s="43" t="s">
        <v>86</v>
      </c>
      <c r="B198" s="22"/>
      <c r="C198" s="21"/>
      <c r="D198" s="23">
        <v>10000</v>
      </c>
      <c r="E198" s="23">
        <v>11281.44</v>
      </c>
      <c r="F198" s="23">
        <v>10000</v>
      </c>
    </row>
    <row r="199" spans="1:6" s="28" customFormat="1" ht="12.75">
      <c r="A199" s="44" t="s">
        <v>12</v>
      </c>
      <c r="B199" s="26"/>
      <c r="C199" s="25"/>
      <c r="D199" s="27">
        <v>10000</v>
      </c>
      <c r="E199" s="27">
        <f>SUM(E201)</f>
        <v>11281.44</v>
      </c>
      <c r="F199" s="27">
        <v>10000</v>
      </c>
    </row>
    <row r="200" spans="2:6" ht="12.75">
      <c r="B200" s="2" t="s">
        <v>13</v>
      </c>
      <c r="C200" s="1" t="s">
        <v>14</v>
      </c>
      <c r="D200" s="29">
        <v>10000</v>
      </c>
      <c r="E200" s="29">
        <v>11281.44</v>
      </c>
      <c r="F200" s="29">
        <v>10000</v>
      </c>
    </row>
    <row r="201" spans="2:6" ht="12.75">
      <c r="B201" s="2" t="s">
        <v>18</v>
      </c>
      <c r="C201" s="1" t="s">
        <v>19</v>
      </c>
      <c r="D201" s="29">
        <v>10000</v>
      </c>
      <c r="E201" s="29">
        <v>11281.44</v>
      </c>
      <c r="F201" s="29">
        <v>10000</v>
      </c>
    </row>
    <row r="202" spans="1:6" s="24" customFormat="1" ht="12.75">
      <c r="A202" s="43" t="s">
        <v>87</v>
      </c>
      <c r="B202" s="22"/>
      <c r="C202" s="21"/>
      <c r="D202" s="23">
        <v>800</v>
      </c>
      <c r="E202" s="23">
        <v>796.34</v>
      </c>
      <c r="F202" s="23">
        <v>800</v>
      </c>
    </row>
    <row r="203" spans="1:6" s="28" customFormat="1" ht="12.75">
      <c r="A203" s="44" t="s">
        <v>12</v>
      </c>
      <c r="B203" s="26"/>
      <c r="C203" s="25"/>
      <c r="D203" s="27">
        <v>800</v>
      </c>
      <c r="E203" s="27">
        <f>SUM(E205)</f>
        <v>796.34</v>
      </c>
      <c r="F203" s="27">
        <v>800</v>
      </c>
    </row>
    <row r="204" spans="2:6" ht="12.75">
      <c r="B204" s="2" t="s">
        <v>13</v>
      </c>
      <c r="C204" s="1" t="s">
        <v>14</v>
      </c>
      <c r="D204" s="29">
        <v>800</v>
      </c>
      <c r="E204" s="29">
        <v>796.34</v>
      </c>
      <c r="F204" s="29">
        <v>800</v>
      </c>
    </row>
    <row r="205" spans="2:6" ht="12.75">
      <c r="B205" s="2" t="s">
        <v>18</v>
      </c>
      <c r="C205" s="1" t="s">
        <v>19</v>
      </c>
      <c r="D205" s="29">
        <v>800</v>
      </c>
      <c r="E205" s="29">
        <v>796.34</v>
      </c>
      <c r="F205" s="29">
        <v>800</v>
      </c>
    </row>
    <row r="206" spans="1:6" s="24" customFormat="1" ht="12.75">
      <c r="A206" s="43" t="s">
        <v>88</v>
      </c>
      <c r="B206" s="22"/>
      <c r="C206" s="21"/>
      <c r="D206" s="23">
        <v>5000</v>
      </c>
      <c r="E206" s="23">
        <v>0</v>
      </c>
      <c r="F206" s="23">
        <v>5000</v>
      </c>
    </row>
    <row r="207" spans="1:6" s="28" customFormat="1" ht="12.75">
      <c r="A207" s="44" t="s">
        <v>12</v>
      </c>
      <c r="B207" s="26"/>
      <c r="C207" s="25"/>
      <c r="D207" s="27">
        <v>5000</v>
      </c>
      <c r="E207" s="27">
        <v>0</v>
      </c>
      <c r="F207" s="27">
        <v>5000</v>
      </c>
    </row>
    <row r="208" spans="2:6" ht="12.75">
      <c r="B208" s="2" t="s">
        <v>13</v>
      </c>
      <c r="C208" s="1" t="s">
        <v>14</v>
      </c>
      <c r="D208" s="29">
        <v>5000</v>
      </c>
      <c r="E208" s="29">
        <v>0</v>
      </c>
      <c r="F208" s="29">
        <v>5000</v>
      </c>
    </row>
    <row r="209" spans="2:6" ht="12.75">
      <c r="B209" s="2" t="s">
        <v>15</v>
      </c>
      <c r="C209" s="1" t="s">
        <v>16</v>
      </c>
      <c r="D209" s="29">
        <v>5000</v>
      </c>
      <c r="E209" s="29">
        <v>0</v>
      </c>
      <c r="F209" s="29">
        <v>5000</v>
      </c>
    </row>
    <row r="210" spans="1:6" s="24" customFormat="1" ht="12.75">
      <c r="A210" s="43" t="s">
        <v>89</v>
      </c>
      <c r="B210" s="22"/>
      <c r="C210" s="21"/>
      <c r="D210" s="23">
        <v>8000</v>
      </c>
      <c r="E210" s="23">
        <v>1858.12</v>
      </c>
      <c r="F210" s="23">
        <v>8000</v>
      </c>
    </row>
    <row r="211" spans="1:6" s="28" customFormat="1" ht="12.75">
      <c r="A211" s="44" t="s">
        <v>12</v>
      </c>
      <c r="B211" s="26"/>
      <c r="C211" s="25"/>
      <c r="D211" s="27">
        <v>5000</v>
      </c>
      <c r="E211" s="27">
        <f>SUM(E213)</f>
        <v>1327.23</v>
      </c>
      <c r="F211" s="27">
        <v>5000</v>
      </c>
    </row>
    <row r="212" spans="2:6" ht="12.75">
      <c r="B212" s="2" t="s">
        <v>13</v>
      </c>
      <c r="C212" s="1" t="s">
        <v>14</v>
      </c>
      <c r="D212" s="29">
        <v>5000</v>
      </c>
      <c r="E212" s="29">
        <v>1327.23</v>
      </c>
      <c r="F212" s="29">
        <v>5000</v>
      </c>
    </row>
    <row r="213" spans="2:6" ht="12.75">
      <c r="B213" s="2" t="s">
        <v>15</v>
      </c>
      <c r="C213" s="1" t="s">
        <v>16</v>
      </c>
      <c r="D213" s="29">
        <v>5000</v>
      </c>
      <c r="E213" s="29">
        <v>1327.23</v>
      </c>
      <c r="F213" s="29">
        <v>5000</v>
      </c>
    </row>
    <row r="214" spans="1:6" s="28" customFormat="1" ht="12.75">
      <c r="A214" s="44" t="s">
        <v>31</v>
      </c>
      <c r="B214" s="26"/>
      <c r="C214" s="25"/>
      <c r="D214" s="27">
        <v>3000</v>
      </c>
      <c r="E214" s="27">
        <f>SUM(E216)</f>
        <v>530.89</v>
      </c>
      <c r="F214" s="27">
        <v>3000</v>
      </c>
    </row>
    <row r="215" spans="2:6" ht="12.75">
      <c r="B215" s="2" t="s">
        <v>13</v>
      </c>
      <c r="C215" s="1" t="s">
        <v>14</v>
      </c>
      <c r="D215" s="29">
        <v>3000</v>
      </c>
      <c r="E215" s="29">
        <v>530.89</v>
      </c>
      <c r="F215" s="29">
        <v>3000</v>
      </c>
    </row>
    <row r="216" spans="2:6" ht="12.75">
      <c r="B216" s="2" t="s">
        <v>15</v>
      </c>
      <c r="C216" s="1" t="s">
        <v>16</v>
      </c>
      <c r="D216" s="29">
        <v>3000</v>
      </c>
      <c r="E216" s="29">
        <v>530.89</v>
      </c>
      <c r="F216" s="29">
        <v>3000</v>
      </c>
    </row>
    <row r="217" spans="1:6" s="24" customFormat="1" ht="12.75">
      <c r="A217" s="43" t="s">
        <v>90</v>
      </c>
      <c r="B217" s="22"/>
      <c r="C217" s="21"/>
      <c r="D217" s="23">
        <v>4000</v>
      </c>
      <c r="E217" s="23">
        <v>1990.84</v>
      </c>
      <c r="F217" s="23">
        <v>4000</v>
      </c>
    </row>
    <row r="218" spans="1:6" s="28" customFormat="1" ht="12.75">
      <c r="A218" s="44" t="s">
        <v>12</v>
      </c>
      <c r="B218" s="26"/>
      <c r="C218" s="25"/>
      <c r="D218" s="27">
        <v>1000</v>
      </c>
      <c r="E218" s="27">
        <v>1990.84</v>
      </c>
      <c r="F218" s="27">
        <v>1000</v>
      </c>
    </row>
    <row r="219" spans="2:6" ht="12.75">
      <c r="B219" s="2" t="s">
        <v>13</v>
      </c>
      <c r="C219" s="1" t="s">
        <v>14</v>
      </c>
      <c r="D219" s="29">
        <v>1000</v>
      </c>
      <c r="E219" s="29">
        <v>1990.84</v>
      </c>
      <c r="F219" s="29">
        <v>1000</v>
      </c>
    </row>
    <row r="220" spans="2:6" ht="12.75">
      <c r="B220" s="2" t="s">
        <v>15</v>
      </c>
      <c r="C220" s="1" t="s">
        <v>16</v>
      </c>
      <c r="D220" s="29">
        <v>1000</v>
      </c>
      <c r="E220" s="29">
        <v>1990.84</v>
      </c>
      <c r="F220" s="29">
        <v>1000</v>
      </c>
    </row>
    <row r="221" spans="1:6" s="28" customFormat="1" ht="12.75">
      <c r="A221" s="44" t="s">
        <v>31</v>
      </c>
      <c r="B221" s="26"/>
      <c r="C221" s="25"/>
      <c r="D221" s="27">
        <v>3000</v>
      </c>
      <c r="E221" s="27">
        <v>0</v>
      </c>
      <c r="F221" s="27">
        <v>3000</v>
      </c>
    </row>
    <row r="222" spans="2:6" ht="12.75">
      <c r="B222" s="2" t="s">
        <v>13</v>
      </c>
      <c r="C222" s="1" t="s">
        <v>14</v>
      </c>
      <c r="D222" s="29">
        <v>3000</v>
      </c>
      <c r="E222" s="29">
        <v>0</v>
      </c>
      <c r="F222" s="29">
        <v>3000</v>
      </c>
    </row>
    <row r="223" spans="2:6" ht="12.75">
      <c r="B223" s="2" t="s">
        <v>15</v>
      </c>
      <c r="C223" s="1" t="s">
        <v>16</v>
      </c>
      <c r="D223" s="29">
        <v>3000</v>
      </c>
      <c r="E223" s="29">
        <v>0</v>
      </c>
      <c r="F223" s="29">
        <v>3000</v>
      </c>
    </row>
    <row r="224" spans="1:6" s="24" customFormat="1" ht="12.75">
      <c r="A224" s="43" t="s">
        <v>91</v>
      </c>
      <c r="B224" s="22"/>
      <c r="C224" s="21"/>
      <c r="D224" s="23">
        <v>30000</v>
      </c>
      <c r="E224" s="23">
        <v>0</v>
      </c>
      <c r="F224" s="23">
        <v>0</v>
      </c>
    </row>
    <row r="225" spans="1:6" s="28" customFormat="1" ht="12.75">
      <c r="A225" s="44" t="s">
        <v>38</v>
      </c>
      <c r="B225" s="26"/>
      <c r="C225" s="25"/>
      <c r="D225" s="27">
        <v>30000</v>
      </c>
      <c r="E225" s="27">
        <v>0</v>
      </c>
      <c r="F225" s="27">
        <v>0</v>
      </c>
    </row>
    <row r="226" spans="2:6" ht="12.75">
      <c r="B226" s="2" t="s">
        <v>13</v>
      </c>
      <c r="C226" s="1" t="s">
        <v>14</v>
      </c>
      <c r="D226" s="29">
        <v>30000</v>
      </c>
      <c r="E226" s="29">
        <v>0</v>
      </c>
      <c r="F226" s="29">
        <v>0</v>
      </c>
    </row>
    <row r="227" spans="2:6" ht="12.75">
      <c r="B227" s="2" t="s">
        <v>15</v>
      </c>
      <c r="C227" s="1" t="s">
        <v>16</v>
      </c>
      <c r="D227" s="29">
        <v>30000</v>
      </c>
      <c r="E227" s="29">
        <v>0</v>
      </c>
      <c r="F227" s="29">
        <v>0</v>
      </c>
    </row>
    <row r="228" spans="1:6" s="24" customFormat="1" ht="12.75">
      <c r="A228" s="43" t="s">
        <v>92</v>
      </c>
      <c r="B228" s="22"/>
      <c r="C228" s="21"/>
      <c r="D228" s="23">
        <v>700</v>
      </c>
      <c r="E228" s="23">
        <v>663.61</v>
      </c>
      <c r="F228" s="23">
        <v>0</v>
      </c>
    </row>
    <row r="229" spans="1:6" s="28" customFormat="1" ht="12.75">
      <c r="A229" s="44" t="s">
        <v>12</v>
      </c>
      <c r="B229" s="26"/>
      <c r="C229" s="25"/>
      <c r="D229" s="27">
        <v>700</v>
      </c>
      <c r="E229" s="27">
        <v>663.61</v>
      </c>
      <c r="F229" s="27">
        <v>0</v>
      </c>
    </row>
    <row r="230" spans="2:6" ht="12.75">
      <c r="B230" s="2" t="s">
        <v>13</v>
      </c>
      <c r="C230" s="1" t="s">
        <v>14</v>
      </c>
      <c r="D230" s="29">
        <v>700</v>
      </c>
      <c r="E230" s="29">
        <v>663.61</v>
      </c>
      <c r="F230" s="29">
        <v>0</v>
      </c>
    </row>
    <row r="231" spans="2:6" ht="12.75">
      <c r="B231" s="2" t="s">
        <v>15</v>
      </c>
      <c r="C231" s="1" t="s">
        <v>16</v>
      </c>
      <c r="D231" s="29">
        <v>700</v>
      </c>
      <c r="E231" s="29">
        <v>663.61</v>
      </c>
      <c r="F231" s="29">
        <v>0</v>
      </c>
    </row>
    <row r="232" spans="1:6" s="24" customFormat="1" ht="12.75">
      <c r="A232" s="43" t="s">
        <v>93</v>
      </c>
      <c r="B232" s="22"/>
      <c r="C232" s="21"/>
      <c r="D232" s="23">
        <v>1000</v>
      </c>
      <c r="E232" s="23">
        <v>663.61</v>
      </c>
      <c r="F232" s="23">
        <v>0</v>
      </c>
    </row>
    <row r="233" spans="1:6" s="28" customFormat="1" ht="12.75">
      <c r="A233" s="44" t="s">
        <v>12</v>
      </c>
      <c r="B233" s="26"/>
      <c r="C233" s="25"/>
      <c r="D233" s="27">
        <v>1000</v>
      </c>
      <c r="E233" s="27">
        <v>663.61</v>
      </c>
      <c r="F233" s="27">
        <v>0</v>
      </c>
    </row>
    <row r="234" spans="2:6" ht="12.75">
      <c r="B234" s="2" t="s">
        <v>13</v>
      </c>
      <c r="C234" s="1" t="s">
        <v>14</v>
      </c>
      <c r="D234" s="29">
        <v>1000</v>
      </c>
      <c r="E234" s="29">
        <v>663.61</v>
      </c>
      <c r="F234" s="29">
        <v>0</v>
      </c>
    </row>
    <row r="235" spans="2:6" ht="12.75">
      <c r="B235" s="2" t="s">
        <v>15</v>
      </c>
      <c r="C235" s="1" t="s">
        <v>16</v>
      </c>
      <c r="D235" s="29">
        <v>1000</v>
      </c>
      <c r="E235" s="29">
        <v>663.61</v>
      </c>
      <c r="F235" s="29">
        <v>0</v>
      </c>
    </row>
    <row r="236" spans="1:6" s="24" customFormat="1" ht="12.75">
      <c r="A236" s="43" t="s">
        <v>94</v>
      </c>
      <c r="B236" s="22"/>
      <c r="C236" s="21"/>
      <c r="D236" s="23">
        <v>600</v>
      </c>
      <c r="E236" s="23">
        <v>663.61</v>
      </c>
      <c r="F236" s="23">
        <v>600</v>
      </c>
    </row>
    <row r="237" spans="1:6" s="28" customFormat="1" ht="12.75">
      <c r="A237" s="44" t="s">
        <v>12</v>
      </c>
      <c r="B237" s="26"/>
      <c r="C237" s="25"/>
      <c r="D237" s="27">
        <v>600</v>
      </c>
      <c r="E237" s="27">
        <v>663.61</v>
      </c>
      <c r="F237" s="27">
        <v>600</v>
      </c>
    </row>
    <row r="238" spans="2:6" ht="12.75">
      <c r="B238" s="2" t="s">
        <v>13</v>
      </c>
      <c r="C238" s="1" t="s">
        <v>14</v>
      </c>
      <c r="D238" s="29">
        <v>600</v>
      </c>
      <c r="E238" s="29">
        <v>663.61</v>
      </c>
      <c r="F238" s="29">
        <v>600</v>
      </c>
    </row>
    <row r="239" spans="2:6" ht="12.75">
      <c r="B239" s="2" t="s">
        <v>15</v>
      </c>
      <c r="C239" s="1" t="s">
        <v>16</v>
      </c>
      <c r="D239" s="29">
        <v>600</v>
      </c>
      <c r="E239" s="29">
        <v>663.61</v>
      </c>
      <c r="F239" s="29">
        <v>600</v>
      </c>
    </row>
    <row r="240" spans="1:6" s="24" customFormat="1" ht="12.75">
      <c r="A240" s="43" t="s">
        <v>95</v>
      </c>
      <c r="B240" s="22"/>
      <c r="C240" s="21"/>
      <c r="D240" s="23">
        <v>1000</v>
      </c>
      <c r="E240" s="23">
        <v>0</v>
      </c>
      <c r="F240" s="23">
        <v>0</v>
      </c>
    </row>
    <row r="241" spans="1:6" s="28" customFormat="1" ht="12.75">
      <c r="A241" s="44" t="s">
        <v>12</v>
      </c>
      <c r="B241" s="26"/>
      <c r="C241" s="25"/>
      <c r="D241" s="27">
        <v>1000</v>
      </c>
      <c r="E241" s="27">
        <v>0</v>
      </c>
      <c r="F241" s="27">
        <v>0</v>
      </c>
    </row>
    <row r="242" spans="2:6" ht="12.75">
      <c r="B242" s="2" t="s">
        <v>13</v>
      </c>
      <c r="C242" s="1" t="s">
        <v>14</v>
      </c>
      <c r="D242" s="29">
        <v>1000</v>
      </c>
      <c r="E242" s="29">
        <v>0</v>
      </c>
      <c r="F242" s="29">
        <v>0</v>
      </c>
    </row>
    <row r="243" spans="2:6" ht="12.75">
      <c r="B243" s="2" t="s">
        <v>18</v>
      </c>
      <c r="C243" s="1" t="s">
        <v>19</v>
      </c>
      <c r="D243" s="29">
        <v>1000</v>
      </c>
      <c r="E243" s="29">
        <v>0</v>
      </c>
      <c r="F243" s="29">
        <v>0</v>
      </c>
    </row>
    <row r="244" spans="1:6" s="20" customFormat="1" ht="12.75">
      <c r="A244" s="42" t="s">
        <v>96</v>
      </c>
      <c r="B244" s="18"/>
      <c r="C244" s="17"/>
      <c r="D244" s="19">
        <v>19950</v>
      </c>
      <c r="E244" s="19">
        <v>17625.58</v>
      </c>
      <c r="F244" s="19">
        <v>25800</v>
      </c>
    </row>
    <row r="245" spans="1:6" s="24" customFormat="1" ht="12.75">
      <c r="A245" s="43" t="s">
        <v>97</v>
      </c>
      <c r="B245" s="22"/>
      <c r="C245" s="21"/>
      <c r="D245" s="23">
        <v>3500</v>
      </c>
      <c r="E245" s="23">
        <v>4247.13</v>
      </c>
      <c r="F245" s="23">
        <v>3500</v>
      </c>
    </row>
    <row r="246" spans="1:6" s="28" customFormat="1" ht="12.75">
      <c r="A246" s="44" t="s">
        <v>12</v>
      </c>
      <c r="B246" s="26"/>
      <c r="C246" s="25"/>
      <c r="D246" s="27">
        <v>3500</v>
      </c>
      <c r="E246" s="27">
        <v>4247.13</v>
      </c>
      <c r="F246" s="27">
        <v>3500</v>
      </c>
    </row>
    <row r="247" spans="2:6" ht="12.75">
      <c r="B247" s="2" t="s">
        <v>13</v>
      </c>
      <c r="C247" s="1" t="s">
        <v>14</v>
      </c>
      <c r="D247" s="29">
        <v>3500</v>
      </c>
      <c r="E247" s="29">
        <v>4247.13</v>
      </c>
      <c r="F247" s="29">
        <v>3500</v>
      </c>
    </row>
    <row r="248" spans="2:6" ht="25.5">
      <c r="B248" s="2" t="s">
        <v>78</v>
      </c>
      <c r="C248" s="32" t="s">
        <v>79</v>
      </c>
      <c r="D248" s="29">
        <v>3500</v>
      </c>
      <c r="E248" s="29">
        <v>4247.13</v>
      </c>
      <c r="F248" s="29">
        <v>3500</v>
      </c>
    </row>
    <row r="249" spans="1:6" s="24" customFormat="1" ht="12.75">
      <c r="A249" s="43" t="s">
        <v>98</v>
      </c>
      <c r="B249" s="22"/>
      <c r="C249" s="21"/>
      <c r="D249" s="23">
        <v>650</v>
      </c>
      <c r="E249" s="23">
        <v>637.07</v>
      </c>
      <c r="F249" s="23">
        <v>6500</v>
      </c>
    </row>
    <row r="250" spans="1:6" s="28" customFormat="1" ht="12.75">
      <c r="A250" s="44" t="s">
        <v>12</v>
      </c>
      <c r="B250" s="26"/>
      <c r="C250" s="25"/>
      <c r="D250" s="27">
        <v>650</v>
      </c>
      <c r="E250" s="27">
        <v>637.07</v>
      </c>
      <c r="F250" s="27">
        <v>6500</v>
      </c>
    </row>
    <row r="251" spans="2:6" ht="12.75">
      <c r="B251" s="2" t="s">
        <v>13</v>
      </c>
      <c r="C251" s="1" t="s">
        <v>14</v>
      </c>
      <c r="D251" s="29">
        <v>650</v>
      </c>
      <c r="E251" s="29">
        <v>637.07</v>
      </c>
      <c r="F251" s="29">
        <v>6500</v>
      </c>
    </row>
    <row r="252" spans="2:6" ht="25.5">
      <c r="B252" s="2" t="s">
        <v>78</v>
      </c>
      <c r="C252" s="32" t="s">
        <v>79</v>
      </c>
      <c r="D252" s="29">
        <v>650</v>
      </c>
      <c r="E252" s="29">
        <v>637.07</v>
      </c>
      <c r="F252" s="29">
        <v>6500</v>
      </c>
    </row>
    <row r="253" spans="1:6" s="24" customFormat="1" ht="12.75">
      <c r="A253" s="43" t="s">
        <v>99</v>
      </c>
      <c r="B253" s="22"/>
      <c r="C253" s="21"/>
      <c r="D253" s="23">
        <v>2200</v>
      </c>
      <c r="E253" s="23">
        <v>2123.56</v>
      </c>
      <c r="F253" s="23">
        <v>2200</v>
      </c>
    </row>
    <row r="254" spans="1:6" s="28" customFormat="1" ht="12.75">
      <c r="A254" s="44" t="s">
        <v>12</v>
      </c>
      <c r="B254" s="26"/>
      <c r="C254" s="25"/>
      <c r="D254" s="27">
        <v>2200</v>
      </c>
      <c r="E254" s="27">
        <v>2123.56</v>
      </c>
      <c r="F254" s="27">
        <v>2200</v>
      </c>
    </row>
    <row r="255" spans="2:6" ht="12.75">
      <c r="B255" s="2" t="s">
        <v>13</v>
      </c>
      <c r="C255" s="1" t="s">
        <v>14</v>
      </c>
      <c r="D255" s="29">
        <v>2200</v>
      </c>
      <c r="E255" s="29">
        <v>2123.56</v>
      </c>
      <c r="F255" s="29">
        <v>2200</v>
      </c>
    </row>
    <row r="256" spans="2:6" ht="12.75">
      <c r="B256" s="2" t="s">
        <v>18</v>
      </c>
      <c r="C256" s="1" t="s">
        <v>19</v>
      </c>
      <c r="D256" s="29">
        <v>2200</v>
      </c>
      <c r="E256" s="29">
        <v>2123.56</v>
      </c>
      <c r="F256" s="29">
        <v>2200</v>
      </c>
    </row>
    <row r="257" spans="1:6" s="24" customFormat="1" ht="12.75">
      <c r="A257" s="43" t="s">
        <v>100</v>
      </c>
      <c r="B257" s="22"/>
      <c r="C257" s="21"/>
      <c r="D257" s="23">
        <v>6600</v>
      </c>
      <c r="E257" s="23">
        <v>6636.14</v>
      </c>
      <c r="F257" s="23">
        <v>6600</v>
      </c>
    </row>
    <row r="258" spans="1:6" s="28" customFormat="1" ht="12.75">
      <c r="A258" s="44" t="s">
        <v>12</v>
      </c>
      <c r="B258" s="26"/>
      <c r="C258" s="25"/>
      <c r="D258" s="27">
        <v>6600</v>
      </c>
      <c r="E258" s="27">
        <v>6636.14</v>
      </c>
      <c r="F258" s="27">
        <v>6600</v>
      </c>
    </row>
    <row r="259" spans="2:6" ht="12.75">
      <c r="B259" s="2" t="s">
        <v>13</v>
      </c>
      <c r="C259" s="1" t="s">
        <v>14</v>
      </c>
      <c r="D259" s="29">
        <v>6600</v>
      </c>
      <c r="E259" s="29">
        <v>6636.14</v>
      </c>
      <c r="F259" s="29">
        <v>6600</v>
      </c>
    </row>
    <row r="260" spans="2:6" ht="25.5">
      <c r="B260" s="2" t="s">
        <v>78</v>
      </c>
      <c r="C260" s="32" t="s">
        <v>79</v>
      </c>
      <c r="D260" s="29">
        <v>6600</v>
      </c>
      <c r="E260" s="29">
        <v>6636.14</v>
      </c>
      <c r="F260" s="29">
        <v>6600</v>
      </c>
    </row>
    <row r="261" spans="1:6" s="24" customFormat="1" ht="12.75">
      <c r="A261" s="43" t="s">
        <v>101</v>
      </c>
      <c r="B261" s="22"/>
      <c r="C261" s="21"/>
      <c r="D261" s="23">
        <v>7000</v>
      </c>
      <c r="E261" s="23">
        <v>3981.68</v>
      </c>
      <c r="F261" s="23">
        <v>7000</v>
      </c>
    </row>
    <row r="262" spans="1:6" s="28" customFormat="1" ht="12.75">
      <c r="A262" s="44" t="s">
        <v>12</v>
      </c>
      <c r="B262" s="26"/>
      <c r="C262" s="25"/>
      <c r="D262" s="27">
        <v>7000</v>
      </c>
      <c r="E262" s="27">
        <v>3981.68</v>
      </c>
      <c r="F262" s="27">
        <v>7000</v>
      </c>
    </row>
    <row r="263" spans="2:6" ht="12.75">
      <c r="B263" s="2" t="s">
        <v>13</v>
      </c>
      <c r="C263" s="1" t="s">
        <v>14</v>
      </c>
      <c r="D263" s="29">
        <v>7000</v>
      </c>
      <c r="E263" s="29">
        <v>3981.68</v>
      </c>
      <c r="F263" s="29">
        <v>7000</v>
      </c>
    </row>
    <row r="264" spans="2:6" ht="25.5">
      <c r="B264" s="2" t="s">
        <v>78</v>
      </c>
      <c r="C264" s="32" t="s">
        <v>79</v>
      </c>
      <c r="D264" s="29">
        <v>7000</v>
      </c>
      <c r="E264" s="29">
        <v>3981.68</v>
      </c>
      <c r="F264" s="29">
        <v>7000</v>
      </c>
    </row>
    <row r="265" spans="1:6" s="20" customFormat="1" ht="12.75">
      <c r="A265" s="42" t="s">
        <v>102</v>
      </c>
      <c r="B265" s="18"/>
      <c r="C265" s="17"/>
      <c r="D265" s="19">
        <v>184400</v>
      </c>
      <c r="E265" s="19">
        <v>799397.42</v>
      </c>
      <c r="F265" s="19">
        <v>1034400</v>
      </c>
    </row>
    <row r="266" spans="1:6" s="24" customFormat="1" ht="12.75">
      <c r="A266" s="43" t="s">
        <v>103</v>
      </c>
      <c r="B266" s="22"/>
      <c r="C266" s="21"/>
      <c r="D266" s="23">
        <v>21500</v>
      </c>
      <c r="E266" s="23">
        <v>17320.31</v>
      </c>
      <c r="F266" s="23">
        <v>21500</v>
      </c>
    </row>
    <row r="267" spans="1:6" s="28" customFormat="1" ht="12.75">
      <c r="A267" s="44" t="s">
        <v>12</v>
      </c>
      <c r="B267" s="26"/>
      <c r="C267" s="25"/>
      <c r="D267" s="27">
        <v>19700</v>
      </c>
      <c r="E267" s="27">
        <v>8693.33</v>
      </c>
      <c r="F267" s="27">
        <v>19700</v>
      </c>
    </row>
    <row r="268" spans="2:6" ht="12.75">
      <c r="B268" s="2" t="s">
        <v>13</v>
      </c>
      <c r="C268" s="1" t="s">
        <v>14</v>
      </c>
      <c r="D268" s="29">
        <v>19700</v>
      </c>
      <c r="E268" s="29">
        <v>8693.33</v>
      </c>
      <c r="F268" s="29">
        <v>19700</v>
      </c>
    </row>
    <row r="269" spans="2:6" ht="12.75">
      <c r="B269" s="2" t="s">
        <v>15</v>
      </c>
      <c r="C269" s="1" t="s">
        <v>16</v>
      </c>
      <c r="D269" s="29">
        <v>19700</v>
      </c>
      <c r="E269" s="29">
        <v>8693.33</v>
      </c>
      <c r="F269" s="29">
        <v>19700</v>
      </c>
    </row>
    <row r="270" spans="1:6" s="28" customFormat="1" ht="12.75">
      <c r="A270" s="44" t="s">
        <v>57</v>
      </c>
      <c r="B270" s="26"/>
      <c r="C270" s="25"/>
      <c r="D270" s="27">
        <v>1800</v>
      </c>
      <c r="E270" s="27">
        <v>0</v>
      </c>
      <c r="F270" s="27">
        <v>1800</v>
      </c>
    </row>
    <row r="271" spans="2:6" ht="12.75">
      <c r="B271" s="2" t="s">
        <v>13</v>
      </c>
      <c r="C271" s="1" t="s">
        <v>14</v>
      </c>
      <c r="D271" s="29">
        <v>1800</v>
      </c>
      <c r="E271" s="29">
        <v>0</v>
      </c>
      <c r="F271" s="29">
        <v>1800</v>
      </c>
    </row>
    <row r="272" spans="2:6" ht="12.75">
      <c r="B272" s="2" t="s">
        <v>15</v>
      </c>
      <c r="C272" s="1" t="s">
        <v>16</v>
      </c>
      <c r="D272" s="29">
        <v>1800</v>
      </c>
      <c r="E272" s="29">
        <v>0</v>
      </c>
      <c r="F272" s="29">
        <v>1800</v>
      </c>
    </row>
    <row r="273" spans="1:6" s="28" customFormat="1" ht="12.75">
      <c r="A273" s="44" t="s">
        <v>31</v>
      </c>
      <c r="B273" s="26"/>
      <c r="C273" s="25"/>
      <c r="D273" s="27">
        <v>0</v>
      </c>
      <c r="E273" s="27">
        <v>8626.98</v>
      </c>
      <c r="F273" s="27">
        <v>0</v>
      </c>
    </row>
    <row r="274" spans="2:6" ht="12.75">
      <c r="B274" s="2" t="s">
        <v>13</v>
      </c>
      <c r="C274" s="1" t="s">
        <v>14</v>
      </c>
      <c r="D274" s="29">
        <v>0</v>
      </c>
      <c r="E274" s="29">
        <v>8626.98</v>
      </c>
      <c r="F274" s="29">
        <v>0</v>
      </c>
    </row>
    <row r="275" spans="2:6" ht="12.75">
      <c r="B275" s="2" t="s">
        <v>15</v>
      </c>
      <c r="C275" s="1" t="s">
        <v>16</v>
      </c>
      <c r="D275" s="29">
        <v>0</v>
      </c>
      <c r="E275" s="29">
        <v>8626.98</v>
      </c>
      <c r="F275" s="29">
        <v>0</v>
      </c>
    </row>
    <row r="276" spans="1:6" s="24" customFormat="1" ht="12.75">
      <c r="A276" s="43" t="s">
        <v>104</v>
      </c>
      <c r="B276" s="22"/>
      <c r="C276" s="21"/>
      <c r="D276" s="23">
        <v>32000</v>
      </c>
      <c r="E276" s="23">
        <v>3981.69</v>
      </c>
      <c r="F276" s="23">
        <v>12000</v>
      </c>
    </row>
    <row r="277" spans="1:6" s="28" customFormat="1" ht="12.75">
      <c r="A277" s="44" t="s">
        <v>12</v>
      </c>
      <c r="B277" s="26"/>
      <c r="C277" s="25"/>
      <c r="D277" s="27">
        <v>12000</v>
      </c>
      <c r="E277" s="27">
        <v>3981.69</v>
      </c>
      <c r="F277" s="27">
        <v>12000</v>
      </c>
    </row>
    <row r="278" spans="2:6" ht="12.75">
      <c r="B278" s="2" t="s">
        <v>63</v>
      </c>
      <c r="C278" s="1" t="s">
        <v>64</v>
      </c>
      <c r="D278" s="29">
        <v>12000</v>
      </c>
      <c r="E278" s="29">
        <v>3981.69</v>
      </c>
      <c r="F278" s="29">
        <v>12000</v>
      </c>
    </row>
    <row r="279" spans="2:6" ht="12.75">
      <c r="B279" s="2" t="s">
        <v>65</v>
      </c>
      <c r="C279" s="1" t="s">
        <v>66</v>
      </c>
      <c r="D279" s="29">
        <v>12000</v>
      </c>
      <c r="E279" s="29">
        <v>3981.69</v>
      </c>
      <c r="F279" s="29">
        <v>12000</v>
      </c>
    </row>
    <row r="280" spans="1:6" s="28" customFormat="1" ht="12.75">
      <c r="A280" s="44" t="s">
        <v>31</v>
      </c>
      <c r="B280" s="26"/>
      <c r="C280" s="25"/>
      <c r="D280" s="27">
        <v>20000</v>
      </c>
      <c r="E280" s="27">
        <v>0</v>
      </c>
      <c r="F280" s="27">
        <v>0</v>
      </c>
    </row>
    <row r="281" spans="2:6" ht="12.75">
      <c r="B281" s="2" t="s">
        <v>63</v>
      </c>
      <c r="C281" s="1" t="s">
        <v>64</v>
      </c>
      <c r="D281" s="29">
        <v>20000</v>
      </c>
      <c r="E281" s="29">
        <v>0</v>
      </c>
      <c r="F281" s="29">
        <v>0</v>
      </c>
    </row>
    <row r="282" spans="2:6" ht="12.75">
      <c r="B282" s="2" t="s">
        <v>65</v>
      </c>
      <c r="C282" s="1" t="s">
        <v>66</v>
      </c>
      <c r="D282" s="29">
        <v>20000</v>
      </c>
      <c r="E282" s="29">
        <v>0</v>
      </c>
      <c r="F282" s="29">
        <v>0</v>
      </c>
    </row>
    <row r="283" spans="1:6" s="24" customFormat="1" ht="12.75">
      <c r="A283" s="43" t="s">
        <v>105</v>
      </c>
      <c r="B283" s="22"/>
      <c r="C283" s="21"/>
      <c r="D283" s="23">
        <v>15000</v>
      </c>
      <c r="E283" s="23">
        <v>13272.28</v>
      </c>
      <c r="F283" s="23">
        <v>0</v>
      </c>
    </row>
    <row r="284" spans="1:6" s="28" customFormat="1" ht="12.75">
      <c r="A284" s="44" t="s">
        <v>12</v>
      </c>
      <c r="B284" s="26"/>
      <c r="C284" s="25"/>
      <c r="D284" s="27">
        <v>0</v>
      </c>
      <c r="E284" s="27">
        <f>SUM(E286)</f>
        <v>346.41</v>
      </c>
      <c r="F284" s="27">
        <v>0</v>
      </c>
    </row>
    <row r="285" spans="2:6" ht="12.75">
      <c r="B285" s="2" t="s">
        <v>13</v>
      </c>
      <c r="C285" s="1" t="s">
        <v>14</v>
      </c>
      <c r="D285" s="29">
        <v>0</v>
      </c>
      <c r="E285" s="29">
        <v>346.41</v>
      </c>
      <c r="F285" s="29">
        <v>0</v>
      </c>
    </row>
    <row r="286" spans="2:6" ht="12.75">
      <c r="B286" s="2" t="s">
        <v>15</v>
      </c>
      <c r="C286" s="1" t="s">
        <v>16</v>
      </c>
      <c r="D286" s="29">
        <v>0</v>
      </c>
      <c r="E286" s="29">
        <v>346.41</v>
      </c>
      <c r="F286" s="29">
        <v>0</v>
      </c>
    </row>
    <row r="287" spans="1:6" s="28" customFormat="1" ht="12.75">
      <c r="A287" s="44" t="s">
        <v>38</v>
      </c>
      <c r="B287" s="26"/>
      <c r="C287" s="25"/>
      <c r="D287" s="27">
        <v>0</v>
      </c>
      <c r="E287" s="27">
        <f>SUM(E289)</f>
        <v>12925.87</v>
      </c>
      <c r="F287" s="27">
        <v>0</v>
      </c>
    </row>
    <row r="288" spans="2:6" ht="12.75">
      <c r="B288" s="2" t="s">
        <v>13</v>
      </c>
      <c r="C288" s="1" t="s">
        <v>14</v>
      </c>
      <c r="D288" s="29">
        <v>0</v>
      </c>
      <c r="E288" s="29">
        <v>12925.87</v>
      </c>
      <c r="F288" s="29">
        <v>0</v>
      </c>
    </row>
    <row r="289" spans="2:6" ht="12.75">
      <c r="B289" s="2" t="s">
        <v>15</v>
      </c>
      <c r="C289" s="1" t="s">
        <v>16</v>
      </c>
      <c r="D289" s="29">
        <v>0</v>
      </c>
      <c r="E289" s="29">
        <v>12925.87</v>
      </c>
      <c r="F289" s="29">
        <v>0</v>
      </c>
    </row>
    <row r="290" spans="1:6" s="28" customFormat="1" ht="12.75">
      <c r="A290" s="44" t="s">
        <v>31</v>
      </c>
      <c r="B290" s="26"/>
      <c r="C290" s="25"/>
      <c r="D290" s="27">
        <v>15000</v>
      </c>
      <c r="E290" s="27">
        <v>0</v>
      </c>
      <c r="F290" s="27">
        <v>0</v>
      </c>
    </row>
    <row r="291" spans="2:6" ht="12.75">
      <c r="B291" s="2" t="s">
        <v>13</v>
      </c>
      <c r="C291" s="1" t="s">
        <v>14</v>
      </c>
      <c r="D291" s="29">
        <v>15000</v>
      </c>
      <c r="E291" s="29">
        <v>0</v>
      </c>
      <c r="F291" s="29">
        <v>0</v>
      </c>
    </row>
    <row r="292" spans="2:6" ht="12.75">
      <c r="B292" s="2" t="s">
        <v>15</v>
      </c>
      <c r="C292" s="1" t="s">
        <v>16</v>
      </c>
      <c r="D292" s="29">
        <v>15000</v>
      </c>
      <c r="E292" s="29">
        <v>0</v>
      </c>
      <c r="F292" s="29">
        <v>0</v>
      </c>
    </row>
    <row r="293" spans="1:6" s="24" customFormat="1" ht="12.75">
      <c r="A293" s="43" t="s">
        <v>106</v>
      </c>
      <c r="B293" s="22"/>
      <c r="C293" s="21"/>
      <c r="D293" s="23">
        <v>900</v>
      </c>
      <c r="E293" s="23">
        <v>862.7</v>
      </c>
      <c r="F293" s="23">
        <v>900</v>
      </c>
    </row>
    <row r="294" spans="1:6" s="28" customFormat="1" ht="12.75">
      <c r="A294" s="44" t="s">
        <v>12</v>
      </c>
      <c r="B294" s="26"/>
      <c r="C294" s="25"/>
      <c r="D294" s="27">
        <v>900</v>
      </c>
      <c r="E294" s="27">
        <v>862.7</v>
      </c>
      <c r="F294" s="27">
        <v>900</v>
      </c>
    </row>
    <row r="295" spans="2:6" ht="12.75">
      <c r="B295" s="2" t="s">
        <v>13</v>
      </c>
      <c r="C295" s="1" t="s">
        <v>14</v>
      </c>
      <c r="D295" s="29">
        <v>900</v>
      </c>
      <c r="E295" s="29">
        <v>862.7</v>
      </c>
      <c r="F295" s="29">
        <v>900</v>
      </c>
    </row>
    <row r="296" spans="2:6" ht="12.75">
      <c r="B296" s="2" t="s">
        <v>15</v>
      </c>
      <c r="C296" s="1" t="s">
        <v>16</v>
      </c>
      <c r="D296" s="29">
        <v>900</v>
      </c>
      <c r="E296" s="29">
        <v>862.7</v>
      </c>
      <c r="F296" s="29">
        <v>900</v>
      </c>
    </row>
    <row r="297" spans="1:6" s="24" customFormat="1" ht="12.75">
      <c r="A297" s="43" t="s">
        <v>107</v>
      </c>
      <c r="B297" s="22"/>
      <c r="C297" s="21"/>
      <c r="D297" s="23">
        <v>40000</v>
      </c>
      <c r="E297" s="23">
        <v>100000</v>
      </c>
      <c r="F297" s="23">
        <v>100000</v>
      </c>
    </row>
    <row r="298" spans="1:6" s="28" customFormat="1" ht="12.75">
      <c r="A298" s="44" t="s">
        <v>12</v>
      </c>
      <c r="B298" s="26"/>
      <c r="C298" s="25"/>
      <c r="D298" s="27">
        <v>40000</v>
      </c>
      <c r="E298" s="27">
        <v>100000</v>
      </c>
      <c r="F298" s="27">
        <v>100000</v>
      </c>
    </row>
    <row r="299" spans="2:6" ht="12.75">
      <c r="B299" s="2" t="s">
        <v>13</v>
      </c>
      <c r="C299" s="1" t="s">
        <v>14</v>
      </c>
      <c r="D299" s="29">
        <v>40000</v>
      </c>
      <c r="E299" s="29">
        <v>0</v>
      </c>
      <c r="F299" s="29">
        <v>0</v>
      </c>
    </row>
    <row r="300" spans="2:6" ht="12.75">
      <c r="B300" s="2" t="s">
        <v>41</v>
      </c>
      <c r="C300" s="1" t="s">
        <v>42</v>
      </c>
      <c r="D300" s="29">
        <v>40000</v>
      </c>
      <c r="E300" s="29">
        <v>0</v>
      </c>
      <c r="F300" s="29">
        <v>0</v>
      </c>
    </row>
    <row r="301" spans="2:6" ht="12.75">
      <c r="B301" s="2" t="s">
        <v>63</v>
      </c>
      <c r="C301" s="1" t="s">
        <v>64</v>
      </c>
      <c r="D301" s="29">
        <v>0</v>
      </c>
      <c r="E301" s="29">
        <v>100000</v>
      </c>
      <c r="F301" s="29">
        <v>100000</v>
      </c>
    </row>
    <row r="302" spans="2:6" ht="12.75">
      <c r="B302" s="2" t="s">
        <v>65</v>
      </c>
      <c r="C302" s="1" t="s">
        <v>66</v>
      </c>
      <c r="D302" s="29">
        <v>0</v>
      </c>
      <c r="E302" s="29">
        <v>100000</v>
      </c>
      <c r="F302" s="29">
        <v>100000</v>
      </c>
    </row>
    <row r="303" spans="1:6" s="24" customFormat="1" ht="12.75">
      <c r="A303" s="43" t="s">
        <v>108</v>
      </c>
      <c r="B303" s="22"/>
      <c r="C303" s="21"/>
      <c r="D303" s="23">
        <v>25000</v>
      </c>
      <c r="E303" s="23">
        <v>0</v>
      </c>
      <c r="F303" s="23">
        <v>0</v>
      </c>
    </row>
    <row r="304" spans="1:6" s="28" customFormat="1" ht="12.75">
      <c r="A304" s="44" t="s">
        <v>12</v>
      </c>
      <c r="B304" s="26"/>
      <c r="C304" s="25"/>
      <c r="D304" s="27">
        <v>5000</v>
      </c>
      <c r="E304" s="27">
        <v>0</v>
      </c>
      <c r="F304" s="27">
        <v>0</v>
      </c>
    </row>
    <row r="305" spans="2:6" ht="12.75">
      <c r="B305" s="2" t="s">
        <v>63</v>
      </c>
      <c r="C305" s="1" t="s">
        <v>64</v>
      </c>
      <c r="D305" s="29">
        <v>5000</v>
      </c>
      <c r="E305" s="29">
        <v>0</v>
      </c>
      <c r="F305" s="29">
        <v>0</v>
      </c>
    </row>
    <row r="306" spans="2:6" ht="12.75">
      <c r="B306" s="2" t="s">
        <v>109</v>
      </c>
      <c r="C306" s="1" t="s">
        <v>110</v>
      </c>
      <c r="D306" s="29">
        <v>5000</v>
      </c>
      <c r="E306" s="29">
        <v>0</v>
      </c>
      <c r="F306" s="29">
        <v>0</v>
      </c>
    </row>
    <row r="307" spans="1:6" s="28" customFormat="1" ht="12.75">
      <c r="A307" s="44" t="s">
        <v>38</v>
      </c>
      <c r="B307" s="26"/>
      <c r="C307" s="25"/>
      <c r="D307" s="27">
        <v>20000</v>
      </c>
      <c r="E307" s="27">
        <v>0</v>
      </c>
      <c r="F307" s="27">
        <v>0</v>
      </c>
    </row>
    <row r="308" spans="2:6" ht="12.75">
      <c r="B308" s="2" t="s">
        <v>63</v>
      </c>
      <c r="C308" s="1" t="s">
        <v>64</v>
      </c>
      <c r="D308" s="29">
        <v>20000</v>
      </c>
      <c r="E308" s="29">
        <v>0</v>
      </c>
      <c r="F308" s="29">
        <v>0</v>
      </c>
    </row>
    <row r="309" spans="2:6" ht="12.75">
      <c r="B309" s="2" t="s">
        <v>109</v>
      </c>
      <c r="C309" s="1" t="s">
        <v>110</v>
      </c>
      <c r="D309" s="29">
        <v>20000</v>
      </c>
      <c r="E309" s="29">
        <v>0</v>
      </c>
      <c r="F309" s="29">
        <v>0</v>
      </c>
    </row>
    <row r="310" spans="1:6" s="24" customFormat="1" ht="12.75">
      <c r="A310" s="43" t="s">
        <v>111</v>
      </c>
      <c r="B310" s="22"/>
      <c r="C310" s="21"/>
      <c r="D310" s="23">
        <v>50000</v>
      </c>
      <c r="E310" s="23">
        <v>663960.44</v>
      </c>
      <c r="F310" s="23">
        <v>900000</v>
      </c>
    </row>
    <row r="311" spans="1:6" s="28" customFormat="1" ht="12.75">
      <c r="A311" s="44" t="s">
        <v>12</v>
      </c>
      <c r="B311" s="26"/>
      <c r="C311" s="25"/>
      <c r="D311" s="27">
        <v>0</v>
      </c>
      <c r="E311" s="27">
        <v>0</v>
      </c>
      <c r="F311" s="27">
        <v>40000</v>
      </c>
    </row>
    <row r="312" spans="2:6" ht="12.75">
      <c r="B312" s="2" t="s">
        <v>63</v>
      </c>
      <c r="C312" s="1" t="s">
        <v>64</v>
      </c>
      <c r="D312" s="29">
        <v>0</v>
      </c>
      <c r="E312" s="29">
        <v>0</v>
      </c>
      <c r="F312" s="29">
        <v>40000</v>
      </c>
    </row>
    <row r="313" spans="2:6" ht="12.75">
      <c r="B313" s="2" t="s">
        <v>112</v>
      </c>
      <c r="C313" s="1" t="s">
        <v>113</v>
      </c>
      <c r="D313" s="29">
        <v>0</v>
      </c>
      <c r="E313" s="29">
        <v>0</v>
      </c>
      <c r="F313" s="29">
        <v>40000</v>
      </c>
    </row>
    <row r="314" spans="1:6" s="28" customFormat="1" ht="12.75">
      <c r="A314" s="44" t="s">
        <v>38</v>
      </c>
      <c r="B314" s="26"/>
      <c r="C314" s="25"/>
      <c r="D314" s="27">
        <v>0</v>
      </c>
      <c r="E314" s="27">
        <f>SUM(E315)</f>
        <v>531237.64</v>
      </c>
      <c r="F314" s="27">
        <v>600000</v>
      </c>
    </row>
    <row r="315" spans="2:6" ht="12.75">
      <c r="B315" s="2" t="s">
        <v>63</v>
      </c>
      <c r="C315" s="1" t="s">
        <v>64</v>
      </c>
      <c r="D315" s="29">
        <v>0</v>
      </c>
      <c r="E315" s="29">
        <v>531237.64</v>
      </c>
      <c r="F315" s="29">
        <v>600000</v>
      </c>
    </row>
    <row r="316" spans="2:6" ht="12.75">
      <c r="B316" s="2" t="s">
        <v>112</v>
      </c>
      <c r="C316" s="1" t="s">
        <v>113</v>
      </c>
      <c r="D316" s="29">
        <v>0</v>
      </c>
      <c r="E316" s="29">
        <v>531237.64</v>
      </c>
      <c r="F316" s="29">
        <v>600000</v>
      </c>
    </row>
    <row r="317" spans="1:6" s="28" customFormat="1" ht="12.75">
      <c r="A317" s="44" t="s">
        <v>31</v>
      </c>
      <c r="B317" s="26"/>
      <c r="C317" s="25"/>
      <c r="D317" s="27">
        <v>50000</v>
      </c>
      <c r="E317" s="27">
        <f>SUM(E319)</f>
        <v>132722.8</v>
      </c>
      <c r="F317" s="27">
        <f>SUM(F319)</f>
        <v>260000</v>
      </c>
    </row>
    <row r="318" spans="2:6" ht="12.75">
      <c r="B318" s="2" t="s">
        <v>63</v>
      </c>
      <c r="C318" s="1" t="s">
        <v>64</v>
      </c>
      <c r="D318" s="29">
        <v>50000</v>
      </c>
      <c r="E318" s="29">
        <v>132722.8</v>
      </c>
      <c r="F318" s="29">
        <v>260000</v>
      </c>
    </row>
    <row r="319" spans="2:6" ht="12.75">
      <c r="B319" s="2" t="s">
        <v>112</v>
      </c>
      <c r="C319" s="1" t="s">
        <v>113</v>
      </c>
      <c r="D319" s="29">
        <v>50000</v>
      </c>
      <c r="E319" s="29">
        <v>132722.8</v>
      </c>
      <c r="F319" s="29">
        <v>260000</v>
      </c>
    </row>
    <row r="320" spans="1:6" s="20" customFormat="1" ht="12.75">
      <c r="A320" s="42" t="s">
        <v>114</v>
      </c>
      <c r="B320" s="18"/>
      <c r="C320" s="17"/>
      <c r="D320" s="19">
        <v>1900</v>
      </c>
      <c r="E320" s="19">
        <v>7167.03</v>
      </c>
      <c r="F320" s="19">
        <v>1900</v>
      </c>
    </row>
    <row r="321" spans="1:6" s="24" customFormat="1" ht="12.75">
      <c r="A321" s="43" t="s">
        <v>115</v>
      </c>
      <c r="B321" s="22"/>
      <c r="C321" s="21"/>
      <c r="D321" s="23">
        <v>1900</v>
      </c>
      <c r="E321" s="23">
        <v>7167.03</v>
      </c>
      <c r="F321" s="23">
        <v>1900</v>
      </c>
    </row>
    <row r="322" spans="1:6" s="28" customFormat="1" ht="12.75">
      <c r="A322" s="44" t="s">
        <v>12</v>
      </c>
      <c r="B322" s="26"/>
      <c r="C322" s="25"/>
      <c r="D322" s="27">
        <v>1900</v>
      </c>
      <c r="E322" s="27">
        <f>SUM(E324)</f>
        <v>7167.03</v>
      </c>
      <c r="F322" s="27">
        <v>1900</v>
      </c>
    </row>
    <row r="323" spans="2:6" ht="12.75">
      <c r="B323" s="2" t="s">
        <v>13</v>
      </c>
      <c r="C323" s="1" t="s">
        <v>14</v>
      </c>
      <c r="D323" s="29">
        <v>1900</v>
      </c>
      <c r="E323" s="29">
        <v>7167.03</v>
      </c>
      <c r="F323" s="29">
        <v>1900</v>
      </c>
    </row>
    <row r="324" spans="2:6" ht="12.75">
      <c r="B324" s="2" t="s">
        <v>15</v>
      </c>
      <c r="C324" s="1" t="s">
        <v>16</v>
      </c>
      <c r="D324" s="29">
        <v>1900</v>
      </c>
      <c r="E324" s="29">
        <v>7167.03</v>
      </c>
      <c r="F324" s="29">
        <v>1900</v>
      </c>
    </row>
    <row r="325" spans="1:6" s="14" customFormat="1" ht="12.75">
      <c r="A325" s="41" t="s">
        <v>116</v>
      </c>
      <c r="B325" s="12"/>
      <c r="C325" s="11"/>
      <c r="D325" s="13">
        <v>230502</v>
      </c>
      <c r="E325" s="13">
        <v>196881.97</v>
      </c>
      <c r="F325" s="13">
        <v>233959.53</v>
      </c>
    </row>
    <row r="326" spans="1:6" ht="12.75">
      <c r="A326" s="46"/>
      <c r="C326" s="46" t="s">
        <v>117</v>
      </c>
      <c r="D326" s="33" t="s">
        <v>118</v>
      </c>
      <c r="E326" s="33" t="s">
        <v>119</v>
      </c>
      <c r="F326" s="33" t="s">
        <v>120</v>
      </c>
    </row>
    <row r="327" spans="1:6" s="20" customFormat="1" ht="12.75">
      <c r="A327" s="42" t="s">
        <v>121</v>
      </c>
      <c r="B327" s="18"/>
      <c r="C327" s="17"/>
      <c r="D327" s="19">
        <v>230502</v>
      </c>
      <c r="E327" s="19">
        <v>196881.97</v>
      </c>
      <c r="F327" s="19">
        <v>233959.53</v>
      </c>
    </row>
    <row r="328" spans="1:6" s="37" customFormat="1" ht="12.75">
      <c r="A328" s="47" t="s">
        <v>122</v>
      </c>
      <c r="B328" s="35"/>
      <c r="C328" s="34"/>
      <c r="D328" s="36">
        <v>230502</v>
      </c>
      <c r="E328" s="36">
        <v>196881.97</v>
      </c>
      <c r="F328" s="36">
        <v>233959.53</v>
      </c>
    </row>
    <row r="329" spans="1:6" s="24" customFormat="1" ht="12.75">
      <c r="A329" s="43" t="s">
        <v>123</v>
      </c>
      <c r="B329" s="22"/>
      <c r="C329" s="21"/>
      <c r="D329" s="23">
        <v>227902</v>
      </c>
      <c r="E329" s="23">
        <v>195018.68</v>
      </c>
      <c r="F329" s="23">
        <v>231320.53</v>
      </c>
    </row>
    <row r="330" spans="1:6" s="28" customFormat="1" ht="12.75">
      <c r="A330" s="44" t="s">
        <v>12</v>
      </c>
      <c r="B330" s="26"/>
      <c r="C330" s="25"/>
      <c r="D330" s="27">
        <v>227902</v>
      </c>
      <c r="E330" s="27">
        <f>SUM(E331)</f>
        <v>195018.68</v>
      </c>
      <c r="F330" s="27">
        <f>SUM(F331)</f>
        <v>231320.53</v>
      </c>
    </row>
    <row r="331" spans="2:6" ht="12.75">
      <c r="B331" s="2" t="s">
        <v>13</v>
      </c>
      <c r="C331" s="1" t="s">
        <v>14</v>
      </c>
      <c r="D331" s="29">
        <v>227902</v>
      </c>
      <c r="E331" s="29">
        <v>195018.68</v>
      </c>
      <c r="F331" s="29">
        <v>231320.53</v>
      </c>
    </row>
    <row r="332" spans="2:6" ht="12.75">
      <c r="B332" s="2" t="s">
        <v>26</v>
      </c>
      <c r="C332" s="1" t="s">
        <v>27</v>
      </c>
      <c r="D332" s="29">
        <v>176900</v>
      </c>
      <c r="E332" s="29">
        <v>152283.52</v>
      </c>
      <c r="F332" s="29">
        <v>179553.5</v>
      </c>
    </row>
    <row r="333" spans="2:6" ht="12.75">
      <c r="B333" s="2" t="s">
        <v>15</v>
      </c>
      <c r="C333" s="1" t="s">
        <v>16</v>
      </c>
      <c r="D333" s="29">
        <v>49500</v>
      </c>
      <c r="E333" s="29">
        <v>42024.69</v>
      </c>
      <c r="F333" s="29">
        <v>50242.5</v>
      </c>
    </row>
    <row r="334" spans="2:6" ht="12.75">
      <c r="B334" s="2" t="s">
        <v>28</v>
      </c>
      <c r="C334" s="1" t="s">
        <v>29</v>
      </c>
      <c r="D334" s="29">
        <v>1502</v>
      </c>
      <c r="E334" s="29">
        <v>710.47</v>
      </c>
      <c r="F334" s="29">
        <v>1524.53</v>
      </c>
    </row>
    <row r="335" spans="1:6" s="24" customFormat="1" ht="12.75">
      <c r="A335" s="43" t="s">
        <v>124</v>
      </c>
      <c r="B335" s="22"/>
      <c r="C335" s="21"/>
      <c r="D335" s="23">
        <v>1600</v>
      </c>
      <c r="E335" s="23">
        <v>1595.19</v>
      </c>
      <c r="F335" s="23">
        <v>1624</v>
      </c>
    </row>
    <row r="336" spans="1:6" s="28" customFormat="1" ht="12.75">
      <c r="A336" s="44" t="s">
        <v>12</v>
      </c>
      <c r="B336" s="26"/>
      <c r="C336" s="25"/>
      <c r="D336" s="27">
        <v>1600</v>
      </c>
      <c r="E336" s="27">
        <v>1595.19</v>
      </c>
      <c r="F336" s="27">
        <v>1624</v>
      </c>
    </row>
    <row r="337" spans="2:6" ht="12.75">
      <c r="B337" s="2" t="s">
        <v>13</v>
      </c>
      <c r="C337" s="1" t="s">
        <v>14</v>
      </c>
      <c r="D337" s="29">
        <v>1600</v>
      </c>
      <c r="E337" s="29">
        <v>1595.19</v>
      </c>
      <c r="F337" s="29">
        <v>1624</v>
      </c>
    </row>
    <row r="338" spans="2:6" ht="12.75">
      <c r="B338" s="2" t="s">
        <v>26</v>
      </c>
      <c r="C338" s="1" t="s">
        <v>27</v>
      </c>
      <c r="D338" s="29">
        <v>1100</v>
      </c>
      <c r="E338" s="29">
        <v>1327.09</v>
      </c>
      <c r="F338" s="29">
        <v>1116.5</v>
      </c>
    </row>
    <row r="339" spans="2:6" ht="12.75">
      <c r="B339" s="2" t="s">
        <v>15</v>
      </c>
      <c r="C339" s="1" t="s">
        <v>16</v>
      </c>
      <c r="D339" s="29">
        <v>500</v>
      </c>
      <c r="E339" s="29">
        <v>268.1</v>
      </c>
      <c r="F339" s="29">
        <v>507.5</v>
      </c>
    </row>
    <row r="340" spans="1:6" s="24" customFormat="1" ht="12.75">
      <c r="A340" s="43" t="s">
        <v>125</v>
      </c>
      <c r="B340" s="22"/>
      <c r="C340" s="21"/>
      <c r="D340" s="23">
        <v>1000</v>
      </c>
      <c r="E340" s="23">
        <v>268.1</v>
      </c>
      <c r="F340" s="23">
        <v>1015</v>
      </c>
    </row>
    <row r="341" spans="1:6" s="28" customFormat="1" ht="12.75">
      <c r="A341" s="44" t="s">
        <v>12</v>
      </c>
      <c r="B341" s="26"/>
      <c r="C341" s="25"/>
      <c r="D341" s="27">
        <v>1000</v>
      </c>
      <c r="E341" s="27">
        <v>268.1</v>
      </c>
      <c r="F341" s="27">
        <v>1015</v>
      </c>
    </row>
    <row r="342" spans="2:6" ht="12.75">
      <c r="B342" s="2" t="s">
        <v>63</v>
      </c>
      <c r="C342" s="1" t="s">
        <v>64</v>
      </c>
      <c r="D342" s="29">
        <v>1000</v>
      </c>
      <c r="E342" s="29">
        <v>268.1</v>
      </c>
      <c r="F342" s="29">
        <v>1015</v>
      </c>
    </row>
    <row r="343" spans="2:6" ht="12.75">
      <c r="B343" s="2" t="s">
        <v>65</v>
      </c>
      <c r="C343" s="1" t="s">
        <v>66</v>
      </c>
      <c r="D343" s="29">
        <v>1000</v>
      </c>
      <c r="E343" s="29">
        <v>268.1</v>
      </c>
      <c r="F343" s="29">
        <v>1015</v>
      </c>
    </row>
  </sheetData>
  <sheetProtection/>
  <mergeCells count="1">
    <mergeCell ref="A1:F1"/>
  </mergeCells>
  <printOptions/>
  <pageMargins left="0.7916666666666666" right="0.3958333333333333" top="0.3958333333333333" bottom="0.3958333333333333" header="0" footer="0"/>
  <pageSetup fitToHeight="0" fitToWidth="0" orientation="landscape" paperSize="9"/>
</worksheet>
</file>

<file path=xl/worksheets/sheet11.xml><?xml version="1.0" encoding="utf-8"?>
<worksheet xmlns="http://schemas.openxmlformats.org/spreadsheetml/2006/main" xmlns:r="http://schemas.openxmlformats.org/officeDocument/2006/relationships">
  <dimension ref="A1:A22"/>
  <sheetViews>
    <sheetView zoomScalePageLayoutView="0" workbookViewId="0" topLeftCell="A22">
      <selection activeCell="A7" sqref="A7"/>
    </sheetView>
  </sheetViews>
  <sheetFormatPr defaultColWidth="9.140625" defaultRowHeight="12.75"/>
  <cols>
    <col min="1" max="1" width="106.00390625" style="0" customWidth="1"/>
  </cols>
  <sheetData>
    <row r="1" ht="331.5">
      <c r="A1" s="103" t="s">
        <v>274</v>
      </c>
    </row>
    <row r="2" ht="409.5">
      <c r="A2" s="103" t="s">
        <v>293</v>
      </c>
    </row>
    <row r="3" ht="280.5">
      <c r="A3" s="103" t="s">
        <v>275</v>
      </c>
    </row>
    <row r="4" ht="344.25">
      <c r="A4" s="103" t="s">
        <v>292</v>
      </c>
    </row>
    <row r="5" ht="369.75">
      <c r="A5" s="103" t="s">
        <v>294</v>
      </c>
    </row>
    <row r="6" ht="306">
      <c r="A6" s="103" t="s">
        <v>291</v>
      </c>
    </row>
    <row r="7" ht="369.75">
      <c r="A7" s="103" t="s">
        <v>295</v>
      </c>
    </row>
    <row r="8" ht="216.75">
      <c r="A8" s="103" t="s">
        <v>290</v>
      </c>
    </row>
    <row r="9" ht="331.5">
      <c r="A9" s="103" t="s">
        <v>289</v>
      </c>
    </row>
    <row r="10" ht="409.5">
      <c r="A10" s="103" t="s">
        <v>288</v>
      </c>
    </row>
    <row r="11" ht="331.5">
      <c r="A11" s="103" t="s">
        <v>276</v>
      </c>
    </row>
    <row r="12" ht="191.25">
      <c r="A12" s="103" t="s">
        <v>277</v>
      </c>
    </row>
    <row r="13" ht="280.5">
      <c r="A13" s="103" t="s">
        <v>287</v>
      </c>
    </row>
    <row r="14" ht="229.5">
      <c r="A14" s="103" t="s">
        <v>286</v>
      </c>
    </row>
    <row r="15" ht="409.5">
      <c r="A15" s="103" t="s">
        <v>285</v>
      </c>
    </row>
    <row r="16" ht="306">
      <c r="A16" s="103" t="s">
        <v>284</v>
      </c>
    </row>
    <row r="17" ht="357">
      <c r="A17" s="103" t="s">
        <v>278</v>
      </c>
    </row>
    <row r="18" ht="331.5">
      <c r="A18" s="103" t="s">
        <v>283</v>
      </c>
    </row>
    <row r="19" ht="409.5">
      <c r="A19" s="103" t="s">
        <v>280</v>
      </c>
    </row>
    <row r="20" ht="255">
      <c r="A20" s="103" t="s">
        <v>279</v>
      </c>
    </row>
    <row r="21" ht="102">
      <c r="A21" s="103" t="s">
        <v>281</v>
      </c>
    </row>
    <row r="22" ht="409.5">
      <c r="A22" s="103" t="s">
        <v>282</v>
      </c>
    </row>
  </sheetData>
  <sheetProtection/>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15"/>
  <sheetViews>
    <sheetView zoomScalePageLayoutView="0" workbookViewId="0" topLeftCell="A1">
      <selection activeCell="A19" sqref="A19"/>
    </sheetView>
  </sheetViews>
  <sheetFormatPr defaultColWidth="9.140625" defaultRowHeight="12.75"/>
  <sheetData>
    <row r="1" ht="15.75">
      <c r="A1" s="77" t="s">
        <v>265</v>
      </c>
    </row>
    <row r="2" ht="15.75">
      <c r="A2" s="77"/>
    </row>
    <row r="3" ht="15.75">
      <c r="A3" s="77" t="s">
        <v>266</v>
      </c>
    </row>
    <row r="4" ht="15.75">
      <c r="A4" s="77"/>
    </row>
    <row r="5" ht="15.75">
      <c r="A5" s="77"/>
    </row>
    <row r="6" ht="15.75">
      <c r="A6" s="77"/>
    </row>
    <row r="7" ht="15.75">
      <c r="A7" s="77"/>
    </row>
    <row r="8" ht="15.75">
      <c r="A8" s="77" t="s">
        <v>267</v>
      </c>
    </row>
    <row r="9" ht="15.75">
      <c r="A9" s="77" t="s">
        <v>268</v>
      </c>
    </row>
    <row r="10" ht="15.75">
      <c r="A10" s="77" t="s">
        <v>269</v>
      </c>
    </row>
    <row r="11" ht="15.75">
      <c r="A11" s="77"/>
    </row>
    <row r="12" ht="15.75">
      <c r="A12" s="77" t="s">
        <v>270</v>
      </c>
    </row>
    <row r="13" spans="1:4" ht="15.75">
      <c r="A13" s="100" t="s">
        <v>271</v>
      </c>
      <c r="B13" s="100"/>
      <c r="C13" s="100"/>
      <c r="D13" s="100"/>
    </row>
    <row r="14" spans="1:4" ht="15.75">
      <c r="A14" s="100" t="s">
        <v>272</v>
      </c>
      <c r="B14" s="100"/>
      <c r="C14" s="100"/>
      <c r="D14" s="100"/>
    </row>
    <row r="15" spans="1:7" ht="15">
      <c r="A15" s="101" t="s">
        <v>273</v>
      </c>
      <c r="B15" s="102"/>
      <c r="C15" s="102"/>
      <c r="D15" s="102"/>
      <c r="G15" s="94"/>
    </row>
  </sheetData>
  <sheetProtection/>
  <mergeCells count="3">
    <mergeCell ref="A13:D13"/>
    <mergeCell ref="A14:D14"/>
    <mergeCell ref="A15:D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heetPr>
  <dimension ref="A1:E20"/>
  <sheetViews>
    <sheetView showGridLines="0" zoomScalePageLayoutView="0" workbookViewId="0" topLeftCell="A1">
      <selection activeCell="A2" sqref="A2:E2"/>
    </sheetView>
  </sheetViews>
  <sheetFormatPr defaultColWidth="20.7109375" defaultRowHeight="19.5" customHeight="1"/>
  <cols>
    <col min="1" max="1" width="5.57421875" style="48" bestFit="1" customWidth="1"/>
    <col min="2" max="2" width="73.140625" style="48" bestFit="1" customWidth="1"/>
    <col min="3" max="5" width="13.57421875" style="49" customWidth="1"/>
    <col min="6" max="16384" width="20.7109375" style="48" customWidth="1"/>
  </cols>
  <sheetData>
    <row r="1" spans="1:5" ht="19.5" customHeight="1">
      <c r="A1" s="98" t="s">
        <v>253</v>
      </c>
      <c r="B1" s="98"/>
      <c r="C1" s="98"/>
      <c r="D1" s="98"/>
      <c r="E1" s="98"/>
    </row>
    <row r="2" spans="1:5" ht="19.5" customHeight="1">
      <c r="A2" s="97" t="s">
        <v>138</v>
      </c>
      <c r="B2" s="97"/>
      <c r="C2" s="97"/>
      <c r="D2" s="97"/>
      <c r="E2" s="97"/>
    </row>
    <row r="3" spans="2:5" ht="19.5" customHeight="1">
      <c r="B3" s="62" t="s">
        <v>182</v>
      </c>
      <c r="C3" s="64">
        <v>2320302</v>
      </c>
      <c r="D3" s="64">
        <v>1665109.4</v>
      </c>
      <c r="E3" s="64">
        <v>2009709.53</v>
      </c>
    </row>
    <row r="4" spans="1:5" ht="26.25">
      <c r="A4" s="63" t="s">
        <v>1</v>
      </c>
      <c r="B4" s="62" t="s">
        <v>181</v>
      </c>
      <c r="C4" s="53" t="s">
        <v>2</v>
      </c>
      <c r="D4" s="53" t="s">
        <v>3</v>
      </c>
      <c r="E4" s="53" t="s">
        <v>4</v>
      </c>
    </row>
    <row r="5" spans="1:5" s="56" customFormat="1" ht="19.5" customHeight="1">
      <c r="A5" s="59" t="s">
        <v>180</v>
      </c>
      <c r="B5" s="59" t="s">
        <v>179</v>
      </c>
      <c r="C5" s="57">
        <v>2319702</v>
      </c>
      <c r="D5" s="57">
        <v>1664472.33</v>
      </c>
      <c r="E5" s="57">
        <v>2009072.46</v>
      </c>
    </row>
    <row r="6" spans="1:5" s="56" customFormat="1" ht="19.5" customHeight="1">
      <c r="A6" s="59" t="s">
        <v>178</v>
      </c>
      <c r="B6" s="59" t="s">
        <v>177</v>
      </c>
      <c r="C6" s="57">
        <v>485470</v>
      </c>
      <c r="D6" s="57">
        <v>451795.39</v>
      </c>
      <c r="E6" s="57">
        <v>505732.93</v>
      </c>
    </row>
    <row r="7" spans="2:5" ht="19.5" customHeight="1">
      <c r="B7" s="55" t="s">
        <v>117</v>
      </c>
      <c r="C7" s="54" t="s">
        <v>176</v>
      </c>
      <c r="D7" s="54" t="s">
        <v>175</v>
      </c>
      <c r="E7" s="54" t="s">
        <v>174</v>
      </c>
    </row>
    <row r="8" spans="1:5" s="56" customFormat="1" ht="19.5" customHeight="1">
      <c r="A8" s="59" t="s">
        <v>173</v>
      </c>
      <c r="B8" s="58" t="s">
        <v>172</v>
      </c>
      <c r="C8" s="57">
        <v>1580530</v>
      </c>
      <c r="D8" s="57">
        <v>1015923.35</v>
      </c>
      <c r="E8" s="57">
        <v>1264100</v>
      </c>
    </row>
    <row r="9" spans="2:5" ht="38.25">
      <c r="B9" s="61" t="s">
        <v>171</v>
      </c>
      <c r="C9" s="60" t="s">
        <v>170</v>
      </c>
      <c r="D9" s="60" t="s">
        <v>169</v>
      </c>
      <c r="E9" s="60" t="s">
        <v>168</v>
      </c>
    </row>
    <row r="10" spans="1:5" s="56" customFormat="1" ht="19.5" customHeight="1">
      <c r="A10" s="59" t="s">
        <v>167</v>
      </c>
      <c r="B10" s="59" t="s">
        <v>166</v>
      </c>
      <c r="C10" s="57">
        <v>11702</v>
      </c>
      <c r="D10" s="57">
        <v>11711.48</v>
      </c>
      <c r="E10" s="57">
        <v>13702.03</v>
      </c>
    </row>
    <row r="11" spans="2:5" ht="25.5">
      <c r="B11" s="61" t="s">
        <v>149</v>
      </c>
      <c r="C11" s="60" t="s">
        <v>165</v>
      </c>
      <c r="D11" s="60" t="s">
        <v>164</v>
      </c>
      <c r="E11" s="60" t="s">
        <v>163</v>
      </c>
    </row>
    <row r="12" spans="1:5" s="56" customFormat="1" ht="19.5" customHeight="1">
      <c r="A12" s="59" t="s">
        <v>162</v>
      </c>
      <c r="B12" s="58" t="s">
        <v>161</v>
      </c>
      <c r="C12" s="57">
        <v>219300</v>
      </c>
      <c r="D12" s="57">
        <v>176541.23</v>
      </c>
      <c r="E12" s="57">
        <v>206830</v>
      </c>
    </row>
    <row r="13" spans="2:5" ht="25.5">
      <c r="B13" s="61" t="s">
        <v>149</v>
      </c>
      <c r="C13" s="60" t="s">
        <v>160</v>
      </c>
      <c r="D13" s="60" t="s">
        <v>159</v>
      </c>
      <c r="E13" s="60" t="s">
        <v>158</v>
      </c>
    </row>
    <row r="14" spans="1:5" s="56" customFormat="1" ht="19.5" customHeight="1">
      <c r="A14" s="59" t="s">
        <v>157</v>
      </c>
      <c r="B14" s="58" t="s">
        <v>156</v>
      </c>
      <c r="C14" s="57">
        <v>18700</v>
      </c>
      <c r="D14" s="57">
        <v>7837.27</v>
      </c>
      <c r="E14" s="57">
        <v>14707.5</v>
      </c>
    </row>
    <row r="15" spans="2:5" ht="38.25">
      <c r="B15" s="61" t="s">
        <v>155</v>
      </c>
      <c r="C15" s="60" t="s">
        <v>154</v>
      </c>
      <c r="D15" s="60" t="s">
        <v>153</v>
      </c>
      <c r="E15" s="60" t="s">
        <v>152</v>
      </c>
    </row>
    <row r="16" spans="1:5" s="56" customFormat="1" ht="19.5" customHeight="1">
      <c r="A16" s="59" t="s">
        <v>151</v>
      </c>
      <c r="B16" s="59" t="s">
        <v>150</v>
      </c>
      <c r="C16" s="57">
        <v>4000</v>
      </c>
      <c r="D16" s="57">
        <v>663.61</v>
      </c>
      <c r="E16" s="57">
        <v>4000</v>
      </c>
    </row>
    <row r="17" spans="2:5" ht="25.5">
      <c r="B17" s="61" t="s">
        <v>149</v>
      </c>
      <c r="C17" s="60" t="s">
        <v>147</v>
      </c>
      <c r="D17" s="60" t="s">
        <v>148</v>
      </c>
      <c r="E17" s="60" t="s">
        <v>147</v>
      </c>
    </row>
    <row r="18" spans="1:5" s="56" customFormat="1" ht="19.5" customHeight="1">
      <c r="A18" s="59" t="s">
        <v>146</v>
      </c>
      <c r="B18" s="59" t="s">
        <v>145</v>
      </c>
      <c r="C18" s="57">
        <v>600</v>
      </c>
      <c r="D18" s="57">
        <v>637.07</v>
      </c>
      <c r="E18" s="57">
        <v>637.07</v>
      </c>
    </row>
    <row r="19" spans="1:5" s="56" customFormat="1" ht="19.5" customHeight="1">
      <c r="A19" s="59" t="s">
        <v>144</v>
      </c>
      <c r="B19" s="58" t="s">
        <v>143</v>
      </c>
      <c r="C19" s="57">
        <v>600</v>
      </c>
      <c r="D19" s="57">
        <v>637.07</v>
      </c>
      <c r="E19" s="57">
        <v>637.07</v>
      </c>
    </row>
    <row r="20" spans="2:5" ht="19.5" customHeight="1">
      <c r="B20" s="55" t="s">
        <v>117</v>
      </c>
      <c r="C20" s="54" t="s">
        <v>142</v>
      </c>
      <c r="D20" s="54" t="s">
        <v>141</v>
      </c>
      <c r="E20" s="54" t="s">
        <v>141</v>
      </c>
    </row>
  </sheetData>
  <sheetProtection/>
  <mergeCells count="2">
    <mergeCell ref="A2:E2"/>
    <mergeCell ref="A1:E1"/>
  </mergeCells>
  <printOptions/>
  <pageMargins left="0.7875" right="0.39375" top="0.39375" bottom="0.39375" header="0" footer="0"/>
  <pageSetup fitToHeight="0" fitToWidth="0" orientation="landscape" paperSize="9"/>
</worksheet>
</file>

<file path=xl/worksheets/sheet3.xml><?xml version="1.0" encoding="utf-8"?>
<worksheet xmlns="http://schemas.openxmlformats.org/spreadsheetml/2006/main" xmlns:r="http://schemas.openxmlformats.org/officeDocument/2006/relationships">
  <sheetPr>
    <outlinePr summaryBelow="0"/>
  </sheetPr>
  <dimension ref="A1:E26"/>
  <sheetViews>
    <sheetView showGridLines="0" zoomScalePageLayoutView="0" workbookViewId="0" topLeftCell="A1">
      <selection activeCell="A1" sqref="A1:E1"/>
    </sheetView>
  </sheetViews>
  <sheetFormatPr defaultColWidth="20.7109375" defaultRowHeight="19.5" customHeight="1"/>
  <cols>
    <col min="1" max="1" width="5.57421875" style="48" bestFit="1" customWidth="1"/>
    <col min="2" max="2" width="60.00390625" style="48" bestFit="1" customWidth="1"/>
    <col min="3" max="5" width="12.28125" style="49" customWidth="1"/>
    <col min="6" max="16384" width="20.7109375" style="48" customWidth="1"/>
  </cols>
  <sheetData>
    <row r="1" spans="1:5" ht="19.5" customHeight="1">
      <c r="A1" s="97" t="s">
        <v>135</v>
      </c>
      <c r="B1" s="97"/>
      <c r="C1" s="97"/>
      <c r="D1" s="97"/>
      <c r="E1" s="97"/>
    </row>
    <row r="2" spans="2:5" ht="19.5" customHeight="1">
      <c r="B2" s="62" t="s">
        <v>182</v>
      </c>
      <c r="C2" s="64">
        <v>2250602</v>
      </c>
      <c r="D2" s="64">
        <v>1590784.63</v>
      </c>
      <c r="E2" s="64">
        <v>1964009.53</v>
      </c>
    </row>
    <row r="3" spans="1:5" ht="26.25">
      <c r="A3" s="63" t="s">
        <v>1</v>
      </c>
      <c r="B3" s="62" t="s">
        <v>218</v>
      </c>
      <c r="C3" s="53" t="s">
        <v>2</v>
      </c>
      <c r="D3" s="53" t="s">
        <v>3</v>
      </c>
      <c r="E3" s="53" t="s">
        <v>4</v>
      </c>
    </row>
    <row r="4" spans="1:5" s="56" customFormat="1" ht="19.5" customHeight="1">
      <c r="A4" s="59" t="s">
        <v>13</v>
      </c>
      <c r="B4" s="59" t="s">
        <v>14</v>
      </c>
      <c r="C4" s="57">
        <v>1072602</v>
      </c>
      <c r="D4" s="57">
        <v>744576.85</v>
      </c>
      <c r="E4" s="57">
        <v>880994.53</v>
      </c>
    </row>
    <row r="5" spans="1:5" s="56" customFormat="1" ht="19.5" customHeight="1">
      <c r="A5" s="59" t="s">
        <v>26</v>
      </c>
      <c r="B5" s="59" t="s">
        <v>27</v>
      </c>
      <c r="C5" s="57">
        <v>294400</v>
      </c>
      <c r="D5" s="57">
        <v>263293.28</v>
      </c>
      <c r="E5" s="57">
        <v>302070</v>
      </c>
    </row>
    <row r="6" spans="2:5" ht="25.5">
      <c r="B6" s="61" t="s">
        <v>202</v>
      </c>
      <c r="C6" s="60" t="s">
        <v>217</v>
      </c>
      <c r="D6" s="60" t="s">
        <v>216</v>
      </c>
      <c r="E6" s="60" t="s">
        <v>215</v>
      </c>
    </row>
    <row r="7" spans="1:5" s="56" customFormat="1" ht="19.5" customHeight="1">
      <c r="A7" s="59" t="s">
        <v>15</v>
      </c>
      <c r="B7" s="59" t="s">
        <v>16</v>
      </c>
      <c r="C7" s="57">
        <v>533350</v>
      </c>
      <c r="D7" s="57">
        <v>350477.2</v>
      </c>
      <c r="E7" s="57">
        <v>372200</v>
      </c>
    </row>
    <row r="8" spans="2:5" ht="76.5">
      <c r="B8" s="61" t="s">
        <v>6</v>
      </c>
      <c r="C8" s="60" t="s">
        <v>214</v>
      </c>
      <c r="D8" s="60" t="s">
        <v>213</v>
      </c>
      <c r="E8" s="60" t="s">
        <v>212</v>
      </c>
    </row>
    <row r="9" spans="1:5" s="56" customFormat="1" ht="19.5" customHeight="1">
      <c r="A9" s="59" t="s">
        <v>28</v>
      </c>
      <c r="B9" s="59" t="s">
        <v>29</v>
      </c>
      <c r="C9" s="57">
        <v>12702</v>
      </c>
      <c r="D9" s="57">
        <v>11593.73</v>
      </c>
      <c r="E9" s="57">
        <v>12724.53</v>
      </c>
    </row>
    <row r="10" spans="2:5" ht="19.5" customHeight="1">
      <c r="B10" s="55" t="s">
        <v>117</v>
      </c>
      <c r="C10" s="54" t="s">
        <v>211</v>
      </c>
      <c r="D10" s="54" t="s">
        <v>210</v>
      </c>
      <c r="E10" s="54" t="s">
        <v>209</v>
      </c>
    </row>
    <row r="11" spans="1:5" s="56" customFormat="1" ht="19.5" customHeight="1">
      <c r="A11" s="59" t="s">
        <v>46</v>
      </c>
      <c r="B11" s="59" t="s">
        <v>47</v>
      </c>
      <c r="C11" s="57">
        <v>27900</v>
      </c>
      <c r="D11" s="57">
        <v>11546.89</v>
      </c>
      <c r="E11" s="57">
        <v>22900</v>
      </c>
    </row>
    <row r="12" spans="2:5" ht="25.5">
      <c r="B12" s="61" t="s">
        <v>149</v>
      </c>
      <c r="C12" s="60" t="s">
        <v>208</v>
      </c>
      <c r="D12" s="60" t="s">
        <v>207</v>
      </c>
      <c r="E12" s="60" t="s">
        <v>206</v>
      </c>
    </row>
    <row r="13" spans="1:5" s="56" customFormat="1" ht="19.5" customHeight="1">
      <c r="A13" s="59" t="s">
        <v>41</v>
      </c>
      <c r="B13" s="58" t="s">
        <v>42</v>
      </c>
      <c r="C13" s="57">
        <v>83900</v>
      </c>
      <c r="D13" s="57">
        <v>27554.27</v>
      </c>
      <c r="E13" s="57">
        <v>45900</v>
      </c>
    </row>
    <row r="14" spans="2:5" ht="19.5" customHeight="1">
      <c r="B14" s="55" t="s">
        <v>117</v>
      </c>
      <c r="C14" s="54" t="s">
        <v>205</v>
      </c>
      <c r="D14" s="54" t="s">
        <v>204</v>
      </c>
      <c r="E14" s="54" t="s">
        <v>203</v>
      </c>
    </row>
    <row r="15" spans="1:5" s="56" customFormat="1" ht="19.5" customHeight="1">
      <c r="A15" s="59" t="s">
        <v>78</v>
      </c>
      <c r="B15" s="58" t="s">
        <v>79</v>
      </c>
      <c r="C15" s="57">
        <v>51450</v>
      </c>
      <c r="D15" s="57">
        <v>40161.92</v>
      </c>
      <c r="E15" s="57">
        <v>57300</v>
      </c>
    </row>
    <row r="16" spans="2:5" ht="25.5">
      <c r="B16" s="61" t="s">
        <v>202</v>
      </c>
      <c r="C16" s="60" t="s">
        <v>201</v>
      </c>
      <c r="D16" s="60" t="s">
        <v>200</v>
      </c>
      <c r="E16" s="60" t="s">
        <v>199</v>
      </c>
    </row>
    <row r="17" spans="1:5" s="56" customFormat="1" ht="19.5" customHeight="1">
      <c r="A17" s="59" t="s">
        <v>18</v>
      </c>
      <c r="B17" s="59" t="s">
        <v>19</v>
      </c>
      <c r="C17" s="57">
        <v>68900</v>
      </c>
      <c r="D17" s="57">
        <v>39949.56</v>
      </c>
      <c r="E17" s="57">
        <v>67900</v>
      </c>
    </row>
    <row r="18" spans="2:5" ht="19.5" customHeight="1">
      <c r="B18" s="55" t="s">
        <v>117</v>
      </c>
      <c r="C18" s="54" t="s">
        <v>198</v>
      </c>
      <c r="D18" s="54" t="s">
        <v>197</v>
      </c>
      <c r="E18" s="54" t="s">
        <v>196</v>
      </c>
    </row>
    <row r="19" spans="1:5" s="56" customFormat="1" ht="19.5" customHeight="1">
      <c r="A19" s="59" t="s">
        <v>63</v>
      </c>
      <c r="B19" s="59" t="s">
        <v>64</v>
      </c>
      <c r="C19" s="57">
        <v>1178000</v>
      </c>
      <c r="D19" s="57">
        <v>846207.78</v>
      </c>
      <c r="E19" s="57">
        <v>1083015</v>
      </c>
    </row>
    <row r="20" spans="1:5" s="56" customFormat="1" ht="19.5" customHeight="1">
      <c r="A20" s="59" t="s">
        <v>109</v>
      </c>
      <c r="B20" s="58" t="s">
        <v>110</v>
      </c>
      <c r="C20" s="57">
        <v>25000</v>
      </c>
      <c r="D20" s="57">
        <v>0</v>
      </c>
      <c r="E20" s="57">
        <v>0</v>
      </c>
    </row>
    <row r="21" spans="2:5" ht="25.5">
      <c r="B21" s="61" t="s">
        <v>195</v>
      </c>
      <c r="C21" s="60" t="s">
        <v>194</v>
      </c>
      <c r="D21" s="60" t="s">
        <v>193</v>
      </c>
      <c r="E21" s="60" t="s">
        <v>193</v>
      </c>
    </row>
    <row r="22" spans="2:5" ht="12.75">
      <c r="B22" s="61" t="s">
        <v>192</v>
      </c>
      <c r="C22" s="60" t="s">
        <v>191</v>
      </c>
      <c r="D22" s="60" t="s">
        <v>190</v>
      </c>
      <c r="E22" s="60" t="s">
        <v>190</v>
      </c>
    </row>
    <row r="23" spans="1:5" s="56" customFormat="1" ht="19.5" customHeight="1">
      <c r="A23" s="59" t="s">
        <v>65</v>
      </c>
      <c r="B23" s="58" t="s">
        <v>66</v>
      </c>
      <c r="C23" s="57">
        <v>1103000</v>
      </c>
      <c r="D23" s="57">
        <v>182247.34</v>
      </c>
      <c r="E23" s="57">
        <v>183015</v>
      </c>
    </row>
    <row r="24" spans="2:5" ht="51">
      <c r="B24" s="61" t="s">
        <v>189</v>
      </c>
      <c r="C24" s="60" t="s">
        <v>188</v>
      </c>
      <c r="D24" s="60" t="s">
        <v>187</v>
      </c>
      <c r="E24" s="60" t="s">
        <v>186</v>
      </c>
    </row>
    <row r="25" spans="1:5" s="56" customFormat="1" ht="19.5" customHeight="1">
      <c r="A25" s="59" t="s">
        <v>112</v>
      </c>
      <c r="B25" s="58" t="s">
        <v>113</v>
      </c>
      <c r="C25" s="57">
        <v>50000</v>
      </c>
      <c r="D25" s="57">
        <v>663960.44</v>
      </c>
      <c r="E25" s="57">
        <v>900000</v>
      </c>
    </row>
    <row r="26" spans="2:5" ht="38.25">
      <c r="B26" s="61" t="s">
        <v>171</v>
      </c>
      <c r="C26" s="60" t="s">
        <v>185</v>
      </c>
      <c r="D26" s="60" t="s">
        <v>184</v>
      </c>
      <c r="E26" s="60" t="s">
        <v>183</v>
      </c>
    </row>
  </sheetData>
  <sheetProtection/>
  <mergeCells count="1">
    <mergeCell ref="A1:E1"/>
  </mergeCells>
  <printOptions/>
  <pageMargins left="0.7875" right="0.39375" top="0.39375" bottom="0.39375" header="0" footer="0"/>
  <pageSetup fitToHeight="0" fitToWidth="0" orientation="landscape" paperSize="9"/>
</worksheet>
</file>

<file path=xl/worksheets/sheet4.xml><?xml version="1.0" encoding="utf-8"?>
<worksheet xmlns="http://schemas.openxmlformats.org/spreadsheetml/2006/main" xmlns:r="http://schemas.openxmlformats.org/officeDocument/2006/relationships">
  <sheetPr>
    <outlinePr summaryBelow="0"/>
  </sheetPr>
  <dimension ref="A1:E7"/>
  <sheetViews>
    <sheetView showGridLines="0" zoomScalePageLayoutView="0" workbookViewId="0" topLeftCell="A1">
      <selection activeCell="A2" sqref="A2:E2"/>
    </sheetView>
  </sheetViews>
  <sheetFormatPr defaultColWidth="20.7109375" defaultRowHeight="19.5" customHeight="1"/>
  <cols>
    <col min="1" max="1" width="5.57421875" style="48" bestFit="1" customWidth="1"/>
    <col min="2" max="2" width="43.8515625" style="48" bestFit="1" customWidth="1"/>
    <col min="3" max="3" width="11.00390625" style="49" bestFit="1" customWidth="1"/>
    <col min="4" max="5" width="9.7109375" style="49" bestFit="1" customWidth="1"/>
    <col min="6" max="16384" width="20.7109375" style="48" customWidth="1"/>
  </cols>
  <sheetData>
    <row r="1" spans="1:5" ht="19.5" customHeight="1">
      <c r="A1" s="98" t="s">
        <v>254</v>
      </c>
      <c r="B1" s="98"/>
      <c r="C1" s="98"/>
      <c r="D1" s="98"/>
      <c r="E1" s="98"/>
    </row>
    <row r="2" spans="1:5" ht="23.25" customHeight="1">
      <c r="A2" s="97" t="s">
        <v>255</v>
      </c>
      <c r="B2" s="97"/>
      <c r="C2" s="97"/>
      <c r="D2" s="97"/>
      <c r="E2" s="97"/>
    </row>
    <row r="3" spans="2:5" ht="19.5" customHeight="1">
      <c r="B3" s="62" t="s">
        <v>182</v>
      </c>
      <c r="C3" s="64">
        <v>69700</v>
      </c>
      <c r="D3" s="64">
        <v>74324.77</v>
      </c>
      <c r="E3" s="64">
        <v>45700</v>
      </c>
    </row>
    <row r="4" spans="1:5" ht="26.25">
      <c r="A4" s="63" t="s">
        <v>1</v>
      </c>
      <c r="B4" s="62" t="s">
        <v>181</v>
      </c>
      <c r="C4" s="53" t="s">
        <v>2</v>
      </c>
      <c r="D4" s="53" t="s">
        <v>3</v>
      </c>
      <c r="E4" s="53" t="s">
        <v>4</v>
      </c>
    </row>
    <row r="5" spans="1:5" s="56" customFormat="1" ht="19.5" customHeight="1">
      <c r="A5" s="59" t="s">
        <v>33</v>
      </c>
      <c r="B5" s="58" t="s">
        <v>34</v>
      </c>
      <c r="C5" s="57">
        <v>69700</v>
      </c>
      <c r="D5" s="57">
        <v>74324.77</v>
      </c>
      <c r="E5" s="57">
        <v>45700</v>
      </c>
    </row>
    <row r="6" spans="1:5" s="56" customFormat="1" ht="19.5" customHeight="1">
      <c r="A6" s="59" t="s">
        <v>35</v>
      </c>
      <c r="B6" s="58" t="s">
        <v>36</v>
      </c>
      <c r="C6" s="57">
        <v>69700</v>
      </c>
      <c r="D6" s="57">
        <v>74324.77</v>
      </c>
      <c r="E6" s="57">
        <v>45700</v>
      </c>
    </row>
    <row r="7" spans="2:5" ht="19.5" customHeight="1">
      <c r="B7" s="55" t="s">
        <v>117</v>
      </c>
      <c r="C7" s="54" t="s">
        <v>221</v>
      </c>
      <c r="D7" s="54" t="s">
        <v>220</v>
      </c>
      <c r="E7" s="54" t="s">
        <v>219</v>
      </c>
    </row>
  </sheetData>
  <sheetProtection/>
  <mergeCells count="2">
    <mergeCell ref="A1:E1"/>
    <mergeCell ref="A2:E2"/>
  </mergeCells>
  <printOptions/>
  <pageMargins left="0.7875" right="0.39375" top="0.39375" bottom="0.39375" header="0" footer="0"/>
  <pageSetup fitToHeight="0" fitToWidth="0" orientation="landscape" paperSize="9"/>
</worksheet>
</file>

<file path=xl/worksheets/sheet5.xml><?xml version="1.0" encoding="utf-8"?>
<worksheet xmlns="http://schemas.openxmlformats.org/spreadsheetml/2006/main" xmlns:r="http://schemas.openxmlformats.org/officeDocument/2006/relationships">
  <sheetPr>
    <outlinePr summaryBelow="0"/>
  </sheetPr>
  <dimension ref="A1:E4"/>
  <sheetViews>
    <sheetView showGridLines="0" zoomScalePageLayoutView="0" workbookViewId="0" topLeftCell="A1">
      <selection activeCell="A1" sqref="A1:E1"/>
    </sheetView>
  </sheetViews>
  <sheetFormatPr defaultColWidth="20.7109375" defaultRowHeight="19.5" customHeight="1"/>
  <cols>
    <col min="1" max="1" width="14.140625" style="48" customWidth="1"/>
    <col min="2" max="2" width="11.7109375" style="48" bestFit="1" customWidth="1"/>
    <col min="3" max="3" width="11.00390625" style="48" bestFit="1" customWidth="1"/>
    <col min="4" max="4" width="9.7109375" style="48" bestFit="1" customWidth="1"/>
    <col min="5" max="5" width="9.7109375" style="48" customWidth="1"/>
    <col min="6" max="16384" width="20.7109375" style="48" customWidth="1"/>
  </cols>
  <sheetData>
    <row r="1" spans="1:5" ht="14.25">
      <c r="A1" s="98" t="s">
        <v>256</v>
      </c>
      <c r="B1" s="98"/>
      <c r="C1" s="98"/>
      <c r="D1" s="98"/>
      <c r="E1" s="98"/>
    </row>
    <row r="2" ht="19.5" customHeight="1">
      <c r="B2" s="62" t="s">
        <v>182</v>
      </c>
    </row>
    <row r="3" spans="1:5" ht="19.5" customHeight="1">
      <c r="A3" s="63" t="s">
        <v>1</v>
      </c>
      <c r="B3" s="62" t="s">
        <v>222</v>
      </c>
      <c r="C3" s="62" t="s">
        <v>2</v>
      </c>
      <c r="D3" s="62" t="s">
        <v>3</v>
      </c>
      <c r="E3" s="62" t="s">
        <v>4</v>
      </c>
    </row>
    <row r="4" spans="3:5" ht="19.5" customHeight="1">
      <c r="C4" s="48">
        <v>0</v>
      </c>
      <c r="D4" s="48">
        <v>0</v>
      </c>
      <c r="E4" s="48">
        <v>0</v>
      </c>
    </row>
  </sheetData>
  <sheetProtection/>
  <mergeCells count="1">
    <mergeCell ref="A1:E1"/>
  </mergeCells>
  <printOptions/>
  <pageMargins left="0.7875" right="0.39375" top="0.39375" bottom="0.39375" header="0" footer="0"/>
  <pageSetup fitToHeight="0" fitToWidth="0" orientation="landscape" paperSize="9"/>
</worksheet>
</file>

<file path=xl/worksheets/sheet6.xml><?xml version="1.0" encoding="utf-8"?>
<worksheet xmlns="http://schemas.openxmlformats.org/spreadsheetml/2006/main" xmlns:r="http://schemas.openxmlformats.org/officeDocument/2006/relationships">
  <sheetPr>
    <outlinePr summaryBelow="0"/>
  </sheetPr>
  <dimension ref="A1:D11"/>
  <sheetViews>
    <sheetView showGridLines="0" zoomScalePageLayoutView="0" workbookViewId="0" topLeftCell="A1">
      <selection activeCell="A14" sqref="A14"/>
    </sheetView>
  </sheetViews>
  <sheetFormatPr defaultColWidth="20.7109375" defaultRowHeight="19.5" customHeight="1"/>
  <cols>
    <col min="1" max="1" width="44.28125" style="48" bestFit="1" customWidth="1"/>
    <col min="2" max="4" width="11.28125" style="49" bestFit="1" customWidth="1"/>
    <col min="5" max="16384" width="20.7109375" style="48" customWidth="1"/>
  </cols>
  <sheetData>
    <row r="1" spans="1:4" ht="19.5" customHeight="1">
      <c r="A1" s="97" t="s">
        <v>257</v>
      </c>
      <c r="B1" s="97"/>
      <c r="C1" s="97"/>
      <c r="D1" s="97"/>
    </row>
    <row r="2" spans="1:4" ht="25.5">
      <c r="A2" s="62" t="s">
        <v>231</v>
      </c>
      <c r="B2" s="53" t="s">
        <v>2</v>
      </c>
      <c r="C2" s="53" t="s">
        <v>3</v>
      </c>
      <c r="D2" s="53" t="s">
        <v>4</v>
      </c>
    </row>
    <row r="3" spans="1:4" s="86" customFormat="1" ht="19.5" customHeight="1">
      <c r="A3" s="84" t="s">
        <v>230</v>
      </c>
      <c r="B3" s="85">
        <v>404550</v>
      </c>
      <c r="C3" s="85">
        <v>273265.6</v>
      </c>
      <c r="D3" s="85">
        <v>291450</v>
      </c>
    </row>
    <row r="4" spans="1:4" s="86" customFormat="1" ht="19.5" customHeight="1">
      <c r="A4" s="84" t="s">
        <v>229</v>
      </c>
      <c r="B4" s="85">
        <v>31200</v>
      </c>
      <c r="C4" s="85">
        <v>20572.04</v>
      </c>
      <c r="D4" s="85">
        <v>33100</v>
      </c>
    </row>
    <row r="5" spans="1:4" s="86" customFormat="1" ht="19.5" customHeight="1">
      <c r="A5" s="84" t="s">
        <v>228</v>
      </c>
      <c r="B5" s="85">
        <v>1316800</v>
      </c>
      <c r="C5" s="85">
        <v>273581.52</v>
      </c>
      <c r="D5" s="85">
        <v>248800</v>
      </c>
    </row>
    <row r="6" spans="1:4" s="86" customFormat="1" ht="19.5" customHeight="1">
      <c r="A6" s="84" t="s">
        <v>227</v>
      </c>
      <c r="B6" s="85">
        <v>12400</v>
      </c>
      <c r="C6" s="85">
        <v>11971.6</v>
      </c>
      <c r="D6" s="85">
        <v>12400</v>
      </c>
    </row>
    <row r="7" spans="1:4" s="86" customFormat="1" ht="19.5" customHeight="1">
      <c r="A7" s="84" t="s">
        <v>226</v>
      </c>
      <c r="B7" s="85">
        <v>125700</v>
      </c>
      <c r="C7" s="85">
        <v>790594.26</v>
      </c>
      <c r="D7" s="85">
        <v>1030700</v>
      </c>
    </row>
    <row r="8" spans="1:4" s="86" customFormat="1" ht="19.5" customHeight="1">
      <c r="A8" s="84" t="s">
        <v>225</v>
      </c>
      <c r="B8" s="85">
        <v>116000</v>
      </c>
      <c r="C8" s="85">
        <v>48974.7</v>
      </c>
      <c r="D8" s="85">
        <v>83300</v>
      </c>
    </row>
    <row r="9" spans="1:4" s="86" customFormat="1" ht="19.5" customHeight="1">
      <c r="A9" s="84" t="s">
        <v>224</v>
      </c>
      <c r="B9" s="85">
        <v>281202</v>
      </c>
      <c r="C9" s="85">
        <v>218569.89</v>
      </c>
      <c r="D9" s="85">
        <v>271659.53</v>
      </c>
    </row>
    <row r="10" spans="1:4" s="86" customFormat="1" ht="19.5" customHeight="1">
      <c r="A10" s="84" t="s">
        <v>223</v>
      </c>
      <c r="B10" s="85">
        <v>32450</v>
      </c>
      <c r="C10" s="85">
        <v>27579.79</v>
      </c>
      <c r="D10" s="85">
        <v>38300</v>
      </c>
    </row>
    <row r="11" spans="1:4" ht="19.5" customHeight="1">
      <c r="A11" s="63" t="s">
        <v>182</v>
      </c>
      <c r="B11" s="64">
        <v>2320302</v>
      </c>
      <c r="C11" s="64">
        <v>1665109.4</v>
      </c>
      <c r="D11" s="64">
        <v>2009709.53</v>
      </c>
    </row>
  </sheetData>
  <sheetProtection/>
  <mergeCells count="1">
    <mergeCell ref="A1:D1"/>
  </mergeCells>
  <printOptions/>
  <pageMargins left="0.7875" right="0.39375" top="0.39375" bottom="0.39375" header="0" footer="0"/>
  <pageSetup fitToHeight="0" fitToWidth="0" orientation="landscape" paperSize="9"/>
</worksheet>
</file>

<file path=xl/worksheets/sheet7.xml><?xml version="1.0" encoding="utf-8"?>
<worksheet xmlns="http://schemas.openxmlformats.org/spreadsheetml/2006/main" xmlns:r="http://schemas.openxmlformats.org/officeDocument/2006/relationships">
  <sheetPr>
    <outlinePr summaryBelow="0"/>
  </sheetPr>
  <dimension ref="A1:E9"/>
  <sheetViews>
    <sheetView showGridLines="0" zoomScalePageLayoutView="0" workbookViewId="0" topLeftCell="A1">
      <selection activeCell="A12" sqref="A12"/>
    </sheetView>
  </sheetViews>
  <sheetFormatPr defaultColWidth="20.7109375" defaultRowHeight="19.5" customHeight="1"/>
  <cols>
    <col min="1" max="1" width="30.28125" style="65" bestFit="1" customWidth="1"/>
    <col min="2" max="2" width="13.28125" style="49" customWidth="1"/>
    <col min="3" max="4" width="11.28125" style="49" bestFit="1" customWidth="1"/>
    <col min="5" max="16384" width="20.7109375" style="48" customWidth="1"/>
  </cols>
  <sheetData>
    <row r="1" spans="1:4" ht="19.5" customHeight="1">
      <c r="A1" s="97" t="s">
        <v>258</v>
      </c>
      <c r="B1" s="97"/>
      <c r="C1" s="97"/>
      <c r="D1" s="97"/>
    </row>
    <row r="2" spans="2:5" ht="19.5" customHeight="1">
      <c r="B2" s="64">
        <v>2320302</v>
      </c>
      <c r="C2" s="64">
        <v>1665109.4</v>
      </c>
      <c r="D2" s="64">
        <v>2009709.53</v>
      </c>
      <c r="E2" s="70"/>
    </row>
    <row r="3" spans="1:5" ht="25.5">
      <c r="A3" s="69" t="s">
        <v>241</v>
      </c>
      <c r="B3" s="53" t="s">
        <v>240</v>
      </c>
      <c r="C3" s="53" t="s">
        <v>239</v>
      </c>
      <c r="D3" s="53" t="s">
        <v>238</v>
      </c>
      <c r="E3" s="62"/>
    </row>
    <row r="4" spans="1:5" ht="19.5" customHeight="1">
      <c r="A4" s="68" t="s">
        <v>237</v>
      </c>
      <c r="B4" s="67">
        <v>866072</v>
      </c>
      <c r="C4" s="67">
        <v>712111.54</v>
      </c>
      <c r="D4" s="67">
        <v>898479.53</v>
      </c>
      <c r="E4" s="66"/>
    </row>
    <row r="5" spans="1:5" ht="19.5" customHeight="1">
      <c r="A5" s="68" t="s">
        <v>236</v>
      </c>
      <c r="B5" s="67">
        <v>14200</v>
      </c>
      <c r="C5" s="67">
        <v>3185.34</v>
      </c>
      <c r="D5" s="67">
        <v>14200</v>
      </c>
      <c r="E5" s="66"/>
    </row>
    <row r="6" spans="1:5" ht="19.5" customHeight="1">
      <c r="A6" s="68" t="s">
        <v>235</v>
      </c>
      <c r="B6" s="67">
        <v>116500</v>
      </c>
      <c r="C6" s="67">
        <v>91404.87</v>
      </c>
      <c r="D6" s="67">
        <v>101500</v>
      </c>
      <c r="E6" s="66"/>
    </row>
    <row r="7" spans="1:5" ht="19.5" customHeight="1">
      <c r="A7" s="68" t="s">
        <v>234</v>
      </c>
      <c r="B7" s="67">
        <v>1090000</v>
      </c>
      <c r="C7" s="67">
        <v>544163.51</v>
      </c>
      <c r="D7" s="67">
        <v>600000</v>
      </c>
      <c r="E7" s="66"/>
    </row>
    <row r="8" spans="1:5" ht="19.5" customHeight="1">
      <c r="A8" s="68" t="s">
        <v>233</v>
      </c>
      <c r="B8" s="67">
        <v>229530</v>
      </c>
      <c r="C8" s="67">
        <v>310262.46</v>
      </c>
      <c r="D8" s="67">
        <v>395530</v>
      </c>
      <c r="E8" s="66"/>
    </row>
    <row r="9" spans="1:5" ht="19.5" customHeight="1">
      <c r="A9" s="68" t="s">
        <v>232</v>
      </c>
      <c r="B9" s="67">
        <v>4000</v>
      </c>
      <c r="C9" s="67">
        <v>3981.68</v>
      </c>
      <c r="D9" s="67">
        <v>0</v>
      </c>
      <c r="E9" s="66"/>
    </row>
  </sheetData>
  <sheetProtection/>
  <mergeCells count="1">
    <mergeCell ref="A1:D1"/>
  </mergeCells>
  <printOptions/>
  <pageMargins left="0.7916666666666666" right="0.3958333333333333" top="0.3958333333333333" bottom="0.3958333333333333" header="0" footer="0"/>
  <pageSetup fitToHeight="0" fitToWidth="0" orientation="landscape" paperSize="9"/>
</worksheet>
</file>

<file path=xl/worksheets/sheet8.xml><?xml version="1.0" encoding="utf-8"?>
<worksheet xmlns="http://schemas.openxmlformats.org/spreadsheetml/2006/main" xmlns:r="http://schemas.openxmlformats.org/officeDocument/2006/relationships">
  <sheetPr>
    <outlinePr summaryBelow="0"/>
  </sheetPr>
  <dimension ref="A1:E9"/>
  <sheetViews>
    <sheetView showGridLines="0" zoomScalePageLayoutView="0" workbookViewId="0" topLeftCell="A1">
      <selection activeCell="E25" sqref="E25"/>
    </sheetView>
  </sheetViews>
  <sheetFormatPr defaultColWidth="20.7109375" defaultRowHeight="19.5" customHeight="1"/>
  <cols>
    <col min="1" max="1" width="30.28125" style="48" bestFit="1" customWidth="1"/>
    <col min="2" max="4" width="11.28125" style="49" bestFit="1" customWidth="1"/>
    <col min="5" max="16384" width="20.7109375" style="48" customWidth="1"/>
  </cols>
  <sheetData>
    <row r="1" spans="1:4" ht="19.5" customHeight="1">
      <c r="A1" s="97" t="s">
        <v>259</v>
      </c>
      <c r="B1" s="97"/>
      <c r="C1" s="97"/>
      <c r="D1" s="97"/>
    </row>
    <row r="2" spans="1:5" ht="19.5" customHeight="1">
      <c r="A2" s="62" t="s">
        <v>182</v>
      </c>
      <c r="B2" s="64">
        <v>2320302</v>
      </c>
      <c r="C2" s="64">
        <v>1665109.4</v>
      </c>
      <c r="D2" s="64">
        <v>2009709.53</v>
      </c>
      <c r="E2" s="70"/>
    </row>
    <row r="3" spans="1:5" ht="25.5">
      <c r="A3" s="62" t="s">
        <v>242</v>
      </c>
      <c r="B3" s="53" t="s">
        <v>240</v>
      </c>
      <c r="C3" s="53" t="s">
        <v>239</v>
      </c>
      <c r="D3" s="53" t="s">
        <v>238</v>
      </c>
      <c r="E3" s="62"/>
    </row>
    <row r="4" spans="1:5" ht="19.5" customHeight="1">
      <c r="A4" s="48" t="s">
        <v>237</v>
      </c>
      <c r="B4" s="67">
        <v>866072</v>
      </c>
      <c r="C4" s="67">
        <v>716093.23</v>
      </c>
      <c r="D4" s="67">
        <v>898479.53</v>
      </c>
      <c r="E4" s="66"/>
    </row>
    <row r="5" spans="1:5" ht="19.5" customHeight="1">
      <c r="A5" s="48" t="s">
        <v>236</v>
      </c>
      <c r="B5" s="67">
        <v>14200</v>
      </c>
      <c r="C5" s="67">
        <v>3185.34</v>
      </c>
      <c r="D5" s="67">
        <v>14200</v>
      </c>
      <c r="E5" s="66"/>
    </row>
    <row r="6" spans="1:5" ht="19.5" customHeight="1">
      <c r="A6" s="48" t="s">
        <v>235</v>
      </c>
      <c r="B6" s="67">
        <v>116500</v>
      </c>
      <c r="C6" s="67">
        <v>91404.87</v>
      </c>
      <c r="D6" s="67">
        <v>101500</v>
      </c>
      <c r="E6" s="66"/>
    </row>
    <row r="7" spans="1:5" ht="19.5" customHeight="1">
      <c r="A7" s="48" t="s">
        <v>234</v>
      </c>
      <c r="B7" s="67">
        <v>1090000</v>
      </c>
      <c r="C7" s="67">
        <v>544163.51</v>
      </c>
      <c r="D7" s="67">
        <v>600000</v>
      </c>
      <c r="E7" s="66"/>
    </row>
    <row r="8" spans="1:5" ht="19.5" customHeight="1">
      <c r="A8" s="48" t="s">
        <v>233</v>
      </c>
      <c r="B8" s="67">
        <v>229530</v>
      </c>
      <c r="C8" s="67">
        <v>310262.45</v>
      </c>
      <c r="D8" s="67">
        <v>395530</v>
      </c>
      <c r="E8" s="66"/>
    </row>
    <row r="9" spans="1:5" ht="19.5" customHeight="1">
      <c r="A9" s="48" t="s">
        <v>232</v>
      </c>
      <c r="B9" s="67">
        <v>4000</v>
      </c>
      <c r="C9" s="67">
        <v>0</v>
      </c>
      <c r="D9" s="67">
        <v>0</v>
      </c>
      <c r="E9" s="66"/>
    </row>
  </sheetData>
  <sheetProtection/>
  <mergeCells count="1">
    <mergeCell ref="A1:D1"/>
  </mergeCells>
  <printOptions/>
  <pageMargins left="0.7916666666666666" right="0.3958333333333333" top="0.3958333333333333" bottom="0.3958333333333333" header="0" footer="0"/>
  <pageSetup fitToHeight="0" fitToWidth="0" orientation="landscape" paperSize="9"/>
</worksheet>
</file>

<file path=xl/worksheets/sheet9.xml><?xml version="1.0" encoding="utf-8"?>
<worksheet xmlns="http://schemas.openxmlformats.org/spreadsheetml/2006/main" xmlns:r="http://schemas.openxmlformats.org/officeDocument/2006/relationships">
  <sheetPr>
    <outlinePr summaryBelow="0"/>
  </sheetPr>
  <dimension ref="A1:D8"/>
  <sheetViews>
    <sheetView showGridLines="0" zoomScalePageLayoutView="0" workbookViewId="0" topLeftCell="A1">
      <selection activeCell="A1" sqref="A1:D1"/>
    </sheetView>
  </sheetViews>
  <sheetFormatPr defaultColWidth="20.7109375" defaultRowHeight="19.5" customHeight="1"/>
  <cols>
    <col min="1" max="1" width="52.00390625" style="48" bestFit="1" customWidth="1"/>
    <col min="2" max="2" width="12.421875" style="48" bestFit="1" customWidth="1"/>
    <col min="3" max="4" width="12.57421875" style="48" bestFit="1" customWidth="1"/>
    <col min="5" max="16384" width="20.7109375" style="48" customWidth="1"/>
  </cols>
  <sheetData>
    <row r="1" spans="1:4" ht="19.5" customHeight="1">
      <c r="A1" s="98" t="s">
        <v>260</v>
      </c>
      <c r="B1" s="98"/>
      <c r="C1" s="98"/>
      <c r="D1" s="98"/>
    </row>
    <row r="2" spans="1:4" ht="19.5" customHeight="1">
      <c r="A2" s="97" t="s">
        <v>261</v>
      </c>
      <c r="B2" s="97"/>
      <c r="C2" s="97"/>
      <c r="D2" s="97"/>
    </row>
    <row r="3" spans="2:4" ht="19.5" customHeight="1">
      <c r="B3" s="49" t="s">
        <v>246</v>
      </c>
      <c r="C3" s="49" t="s">
        <v>245</v>
      </c>
      <c r="D3" s="48" t="s">
        <v>244</v>
      </c>
    </row>
    <row r="4" spans="1:4" s="86" customFormat="1" ht="19.5" customHeight="1">
      <c r="A4" s="90" t="s">
        <v>262</v>
      </c>
      <c r="B4" s="88">
        <v>2320302</v>
      </c>
      <c r="C4" s="88">
        <v>1665109.4</v>
      </c>
      <c r="D4" s="89">
        <v>2009709.53</v>
      </c>
    </row>
    <row r="5" spans="1:4" s="86" customFormat="1" ht="19.5" customHeight="1">
      <c r="A5" s="87" t="s">
        <v>5</v>
      </c>
      <c r="B5" s="91">
        <v>2089800</v>
      </c>
      <c r="C5" s="91">
        <v>1468227.43</v>
      </c>
      <c r="D5" s="92">
        <v>1775750</v>
      </c>
    </row>
    <row r="6" spans="1:4" s="86" customFormat="1" ht="19.5" customHeight="1">
      <c r="A6" s="87" t="s">
        <v>116</v>
      </c>
      <c r="B6" s="91">
        <v>230502</v>
      </c>
      <c r="C6" s="91">
        <v>196881.97</v>
      </c>
      <c r="D6" s="92">
        <v>233959.53</v>
      </c>
    </row>
    <row r="7" spans="1:4" s="86" customFormat="1" ht="19.5" customHeight="1">
      <c r="A7" s="86" t="s">
        <v>122</v>
      </c>
      <c r="B7" s="85">
        <v>230502</v>
      </c>
      <c r="C7" s="85">
        <v>196881.97</v>
      </c>
      <c r="D7" s="93">
        <v>233959.53</v>
      </c>
    </row>
    <row r="8" spans="1:4" ht="19.5" customHeight="1">
      <c r="A8" s="62" t="s">
        <v>243</v>
      </c>
      <c r="B8" s="64">
        <v>2320302</v>
      </c>
      <c r="C8" s="64">
        <v>1665109.4</v>
      </c>
      <c r="D8" s="70">
        <v>2009709.53</v>
      </c>
    </row>
  </sheetData>
  <sheetProtection/>
  <mergeCells count="2">
    <mergeCell ref="A1:D1"/>
    <mergeCell ref="A2:D2"/>
  </mergeCells>
  <printOptions/>
  <pageMargins left="0.7875" right="0.3145833333333333" top="0.39375" bottom="0.39375" header="0" footer="0"/>
  <pageSetup fitToHeight="0" fitToWidth="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Kumrovec Opcina</cp:lastModifiedBy>
  <cp:lastPrinted>2024-01-04T13:05:29Z</cp:lastPrinted>
  <dcterms:created xsi:type="dcterms:W3CDTF">2024-01-04T06:57:11Z</dcterms:created>
  <dcterms:modified xsi:type="dcterms:W3CDTF">2024-01-04T13:11:20Z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01C2D35AF44DC8546069FCCFAB82437E8AE85364339A3FD7B8457322ABA5F93C19AE1510F54DDC058B541E4AA986E19A4E0E3C085511CF837F59F5C22A1C081DEADD6FFA8A5A5D4BB6495E846168AEF0F441A3A1A5FC0E32548D4AADCF4BBF072EACF58CEDBA310C70132E4FD3E2FDE4E54292429BFD893644DC46909888F44</vt:lpwstr>
  </property>
  <property fmtid="{D5CDD505-2E9C-101B-9397-08002B2CF9AE}" pid="3" name="Business Objects Context Information1">
    <vt:lpwstr>C4949974772710816B3135DB34264D5D4F50D9C998EE00C07327A28898C1F9CA5530FBF4324D1AD94042F434463F2C71BBAB109613B4AAD2F27E47C8C2215A9EABD43EEA99EF3C1375B1116D9654D0A761248CA98224AE41B700151411CB75F9F47BA9B5CB7E252B08D16DC25F304D6A5644A8BFD64ABB1EF5BD10646EC97C7</vt:lpwstr>
  </property>
  <property fmtid="{D5CDD505-2E9C-101B-9397-08002B2CF9AE}" pid="4" name="Business Objects Context Information2">
    <vt:lpwstr>7446E8A7CFF9E74CAD06760F5A1BD132C949C723C294B0F484A5551EB934679CF6125EB41AB205A3D6EEE6EBBDED7913F90BCB195A6EE58C8F40376DD0DF1C7A1E32400165F976EF2FEB80A1F34BFAC1850DBC76B354AA6FEFDBBC0EBCACE6994732608B582A1BADB9006D652E9FA6EAFD0226B466F37C519FA1716C39F13FE</vt:lpwstr>
  </property>
  <property fmtid="{D5CDD505-2E9C-101B-9397-08002B2CF9AE}" pid="5" name="Business Objects Context Information3">
    <vt:lpwstr>55B19EB2D187BAC29863A67CEFAD8FCB13BC8109A211A9C6F03A8505CC11F1B3DBC0C09F1965F8EF08E4E66530C1E2E42E78C1F661E055D1659413B0418A06B6B8373C50161C64B5A0FC654AE8829962C01632456E2C4FAEBC891252B2DE2AABACFD9E53F088CF896D37EB135215D11E780BBF1E7664F4103F65AC035F83199</vt:lpwstr>
  </property>
  <property fmtid="{D5CDD505-2E9C-101B-9397-08002B2CF9AE}" pid="6" name="Business Objects Context Information4">
    <vt:lpwstr>1B2A9A8C0383C448A78D4B7350F2ACA2D02801720F0465E4001C031724EAD8E8452CDC98DD224118B78A226F7983E77396D2F68CA29A2C0F9BAE29DE0D6BB274CE99769621460894D44432D17E080EF57DD41DB032E8DF9DA02794A7E99660FEC49F6C86CB659FD67DABF13EA830320A3DD5299C1B40CBA8EA12644283B9DD9</vt:lpwstr>
  </property>
  <property fmtid="{D5CDD505-2E9C-101B-9397-08002B2CF9AE}" pid="7" name="Business Objects Context Information5">
    <vt:lpwstr>A0B44A456053326E0775961CF3DF6AA61068147900DBF91462E6239D567B0335DC79B0A9CE3D62D0850DA36E7C4C2D2AFF0386FB1005501D6111373E2E2D6377BB8D4ED4FD474067757DD1AA996CEFA48D73C0044EFFAD7B2E172ABDF150C2880AA8FA652BBBE7EECBBB24239196FCE1B763E61CFF9668B90DD8213DC021034</vt:lpwstr>
  </property>
  <property fmtid="{D5CDD505-2E9C-101B-9397-08002B2CF9AE}" pid="8" name="Business Objects Context Information6">
    <vt:lpwstr>B55515228615426E4132257B55677065E60F0A8814FCD84AECADE9193C8138243A3051002DC9212CF1CFDA8BC6CA0E5F701D33DEE860170BC62BF0B0C1EFC5F024C5DE5DD1CD2F9716F447E656498527900CBE55100912A6872A30EA17F93D5CBDFB6B3F</vt:lpwstr>
  </property>
</Properties>
</file>